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86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'Лист1'!$A$1:$Q$92</definedName>
  </definedNames>
  <calcPr fullCalcOnLoad="1"/>
</workbook>
</file>

<file path=xl/sharedStrings.xml><?xml version="1.0" encoding="utf-8"?>
<sst xmlns="http://schemas.openxmlformats.org/spreadsheetml/2006/main" count="107" uniqueCount="100">
  <si>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</si>
  <si>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</si>
  <si>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</si>
  <si>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</si>
  <si>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</si>
  <si>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</si>
  <si>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</si>
  <si>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</si>
  <si>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</si>
  <si>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</si>
  <si>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</si>
  <si>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</si>
  <si>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</si>
  <si>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</si>
  <si>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</si>
  <si>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</si>
  <si>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</si>
  <si>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</si>
  <si>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</si>
  <si>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</si>
  <si>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 xml:space="preserve">Водонапорная башня  </t>
  </si>
  <si>
    <t xml:space="preserve">Магазин </t>
  </si>
  <si>
    <t>Освещение</t>
  </si>
  <si>
    <t xml:space="preserve">Сторожка </t>
  </si>
  <si>
    <t>Участок №008</t>
  </si>
  <si>
    <t>Участок №019</t>
  </si>
  <si>
    <t>Участок №029</t>
  </si>
  <si>
    <t>Участок №030</t>
  </si>
  <si>
    <t>Участок №032</t>
  </si>
  <si>
    <t>Участок №033</t>
  </si>
  <si>
    <t>Участок №041</t>
  </si>
  <si>
    <t>Участок №042</t>
  </si>
  <si>
    <t>Участок №043</t>
  </si>
  <si>
    <t>Участок №045</t>
  </si>
  <si>
    <t>Участок №054</t>
  </si>
  <si>
    <t>Участок №055</t>
  </si>
  <si>
    <t>Участок №064</t>
  </si>
  <si>
    <t>Участок №065</t>
  </si>
  <si>
    <t>Участок №070</t>
  </si>
  <si>
    <t>Участок №075</t>
  </si>
  <si>
    <t>Участок №076</t>
  </si>
  <si>
    <t>Участок №077</t>
  </si>
  <si>
    <t>Участок №095</t>
  </si>
  <si>
    <t>Участок №096</t>
  </si>
  <si>
    <t>Участок №101</t>
  </si>
  <si>
    <t>Участок №103</t>
  </si>
  <si>
    <t>Участок №105</t>
  </si>
  <si>
    <t>Участок №111</t>
  </si>
  <si>
    <t>Участок №114</t>
  </si>
  <si>
    <t>Участок №129</t>
  </si>
  <si>
    <t>Участок №139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</si>
  <si>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</si>
  <si>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</si>
  <si>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</si>
  <si>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</si>
  <si>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</si>
  <si>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</si>
  <si>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№165</t>
  </si>
  <si>
    <t>Участок №171</t>
  </si>
  <si>
    <t>Участок №172</t>
  </si>
  <si>
    <t>Участок №175</t>
  </si>
  <si>
    <t>Участок №176</t>
  </si>
  <si>
    <t>Участок №178</t>
  </si>
  <si>
    <t>Участок №179</t>
  </si>
  <si>
    <t>Участок №180</t>
  </si>
  <si>
    <t>Участок №181</t>
  </si>
  <si>
    <t>Участок №183</t>
  </si>
  <si>
    <t>Участок №186</t>
  </si>
  <si>
    <t>Участок №187</t>
  </si>
  <si>
    <t>Участок №188</t>
  </si>
  <si>
    <t>Участок №190</t>
  </si>
  <si>
    <t>Участок №191</t>
  </si>
  <si>
    <t>Участок №195</t>
  </si>
  <si>
    <t>Участок №202</t>
  </si>
  <si>
    <t>Участок №203</t>
  </si>
  <si>
    <t>Участок №206</t>
  </si>
  <si>
    <t>Участок №212</t>
  </si>
  <si>
    <t>Участок №213</t>
  </si>
  <si>
    <t>Участок №215</t>
  </si>
  <si>
    <t>Участок №216</t>
  </si>
  <si>
    <t>Участок №223</t>
  </si>
  <si>
    <t>Участок №234</t>
  </si>
  <si>
    <t>Участок №235</t>
  </si>
  <si>
    <t>Участок №236</t>
  </si>
  <si>
    <t>Участок №237</t>
  </si>
  <si>
    <t>Участок №239</t>
  </si>
  <si>
    <t>Участок №249</t>
  </si>
  <si>
    <t>Участок №252</t>
  </si>
  <si>
    <t>Участок №253</t>
  </si>
  <si>
    <t>Участок №256</t>
  </si>
  <si>
    <t>Участок №273</t>
  </si>
  <si>
    <t>Участок №313</t>
  </si>
  <si>
    <t>Участок №314</t>
  </si>
  <si>
    <t>СУММА по СНТ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</si>
  <si>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</si>
  <si>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</si>
  <si>
    <t>делить на 300уч.</t>
  </si>
  <si>
    <t>ВСЕГО</t>
  </si>
  <si>
    <t>25р,88коп.</t>
  </si>
  <si>
    <t>Всего общ. Потреблен.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</si>
</sst>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[$-F800]dddd\,\ mmmm\ dd\,\ yyyy"/>
    <numFmt numFmtId="170" formatCode="0.000"/>
    <numFmt numFmtId="171" formatCode="#,##0.00_ ;\-#,##0.00\ "/>
    <numFmt numFmtId="172" formatCode="0.0"/>
    <numFmt numFmtId="173" formatCode="[$-FC19]d\ mmmm\ yyyy\ &quot;г.&quot;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70" fontId="5" fillId="0" borderId="9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20" applyNumberFormat="1" applyBorder="1" applyAlignment="1">
      <alignment horizontal="center" vertical="center" wrapText="1"/>
    </xf>
    <xf numFmtId="3" fontId="0" fillId="0" borderId="9" xfId="2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0" fontId="5" fillId="0" borderId="4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2" xfId="20" applyNumberFormat="1" applyBorder="1" applyAlignment="1">
      <alignment horizontal="center" vertical="center" wrapText="1"/>
    </xf>
    <xf numFmtId="3" fontId="0" fillId="0" borderId="4" xfId="20" applyNumberFormat="1" applyBorder="1" applyAlignment="1">
      <alignment horizontal="center" vertical="center" wrapText="1"/>
    </xf>
    <xf numFmtId="171" fontId="0" fillId="0" borderId="12" xfId="0" applyNumberFormat="1" applyBorder="1" applyAlignment="1">
      <alignment horizontal="center"/>
    </xf>
    <xf numFmtId="171" fontId="0" fillId="0" borderId="4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4" xfId="20" applyNumberFormat="1" applyBorder="1" applyAlignment="1">
      <alignment horizontal="center" vertical="center" wrapText="1"/>
    </xf>
    <xf numFmtId="3" fontId="0" fillId="0" borderId="6" xfId="20" applyNumberFormat="1" applyBorder="1" applyAlignment="1">
      <alignment horizontal="center" vertical="center" wrapText="1"/>
    </xf>
    <xf numFmtId="171" fontId="0" fillId="0" borderId="14" xfId="0" applyNumberFormat="1" applyBorder="1" applyAlignment="1">
      <alignment horizontal="center"/>
    </xf>
    <xf numFmtId="171" fontId="0" fillId="0" borderId="6" xfId="0" applyNumberForma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0" fillId="0" borderId="8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1" fontId="7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8" fontId="4" fillId="0" borderId="28" xfId="0" applyNumberFormat="1" applyFont="1" applyBorder="1" applyAlignment="1">
      <alignment horizontal="center"/>
    </xf>
    <xf numFmtId="168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169" fontId="5" fillId="0" borderId="43" xfId="0" applyNumberFormat="1" applyFont="1" applyBorder="1" applyAlignment="1">
      <alignment horizontal="center" vertical="center" wrapText="1"/>
    </xf>
    <xf numFmtId="169" fontId="5" fillId="0" borderId="5" xfId="0" applyNumberFormat="1" applyFont="1" applyBorder="1" applyAlignment="1">
      <alignment horizontal="center" vertical="center" wrapText="1"/>
    </xf>
    <xf numFmtId="169" fontId="5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1" fontId="5" fillId="0" borderId="27" xfId="0" applyNumberFormat="1" applyFont="1" applyBorder="1" applyAlignment="1">
      <alignment horizontal="center"/>
    </xf>
    <xf numFmtId="171" fontId="5" fillId="0" borderId="48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i val="0"/>
        <color rgb="FF800080"/>
      </font>
      <fill>
        <patternFill>
          <bgColor rgb="FFFF99CC"/>
        </patternFill>
      </fill>
      <border/>
    </dxf>
    <dxf>
      <font>
        <b val="0"/>
        <i val="0"/>
        <strike val="0"/>
      </font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="75" zoomScaleSheetLayoutView="75" workbookViewId="0" topLeftCell="D7">
      <selection activeCell="G63" sqref="G63"/>
    </sheetView>
  </sheetViews>
  <sheetFormatPr defaultColWidth="9.00390625" defaultRowHeight="12.75"/>
  <cols>
    <col min="1" max="1" width="6.375" style="0" customWidth="1"/>
    <col min="2" max="2" width="21.625" style="0" customWidth="1"/>
    <col min="3" max="11" width="9.75390625" style="0" customWidth="1"/>
    <col min="12" max="12" width="12.375" style="0" customWidth="1"/>
    <col min="13" max="13" width="11.125" style="0" customWidth="1"/>
    <col min="14" max="14" width="12.75390625" style="0" customWidth="1"/>
    <col min="15" max="15" width="7.625" style="60" customWidth="1"/>
    <col min="16" max="16" width="10.875" style="60" customWidth="1"/>
    <col min="17" max="17" width="9.875" style="60" bestFit="1" customWidth="1"/>
  </cols>
  <sheetData>
    <row r="1" spans="1:17" ht="2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51"/>
      <c r="P1" s="51"/>
      <c r="Q1" s="51"/>
    </row>
    <row r="2" spans="1:17" ht="15.75">
      <c r="A2" s="72" t="s">
        <v>1</v>
      </c>
      <c r="B2" s="73"/>
      <c r="C2" s="73"/>
      <c r="D2" s="46"/>
      <c r="E2" s="91" t="s">
        <v>95</v>
      </c>
      <c r="F2" s="91"/>
      <c r="G2" s="91"/>
      <c r="H2" s="91"/>
      <c r="I2" s="91"/>
      <c r="J2" s="91"/>
      <c r="K2" s="91"/>
      <c r="L2" s="91"/>
      <c r="M2" s="46"/>
      <c r="N2" s="1"/>
      <c r="O2" s="51"/>
      <c r="P2" s="51"/>
      <c r="Q2" s="51"/>
    </row>
    <row r="3" spans="1:17" ht="13.5" thickBot="1">
      <c r="A3" s="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"/>
      <c r="O3" s="51"/>
      <c r="P3" s="51"/>
      <c r="Q3" s="51"/>
    </row>
    <row r="4" spans="1:17" ht="16.5" thickBot="1">
      <c r="A4" s="74" t="s">
        <v>2</v>
      </c>
      <c r="B4" s="75"/>
      <c r="C4" s="75"/>
      <c r="D4" s="76">
        <v>41547</v>
      </c>
      <c r="E4" s="77"/>
      <c r="F4" s="46"/>
      <c r="G4" s="46"/>
      <c r="H4" s="46"/>
      <c r="I4" s="46"/>
      <c r="J4" s="46"/>
      <c r="K4" s="46"/>
      <c r="L4" s="46"/>
      <c r="M4" s="46"/>
      <c r="N4" s="1"/>
      <c r="O4" s="51"/>
      <c r="P4" s="51"/>
      <c r="Q4" s="51"/>
    </row>
    <row r="5" spans="1:17" ht="12.75">
      <c r="A5" s="101" t="s">
        <v>3</v>
      </c>
      <c r="B5" s="102"/>
      <c r="C5" s="102"/>
      <c r="D5" s="102"/>
      <c r="E5" s="103"/>
      <c r="F5" s="46"/>
      <c r="G5" s="46"/>
      <c r="H5" s="46"/>
      <c r="I5" s="46"/>
      <c r="J5" s="46"/>
      <c r="K5" s="46"/>
      <c r="L5" s="46"/>
      <c r="M5" s="46"/>
      <c r="N5" s="1"/>
      <c r="O5" s="51"/>
      <c r="P5" s="51"/>
      <c r="Q5" s="51"/>
    </row>
    <row r="6" spans="1:17" ht="12.75">
      <c r="A6" s="78" t="s">
        <v>4</v>
      </c>
      <c r="B6" s="79"/>
      <c r="C6" s="80"/>
      <c r="D6" s="3">
        <v>4.6</v>
      </c>
      <c r="E6" s="4" t="s">
        <v>5</v>
      </c>
      <c r="F6" s="46"/>
      <c r="G6" s="46"/>
      <c r="H6" s="46"/>
      <c r="I6" s="46"/>
      <c r="J6" s="46"/>
      <c r="K6" s="46"/>
      <c r="L6" s="46"/>
      <c r="M6" s="46"/>
      <c r="N6" s="1"/>
      <c r="O6" s="51"/>
      <c r="P6" s="51"/>
      <c r="Q6" s="51"/>
    </row>
    <row r="7" spans="1:17" ht="13.5" thickBot="1">
      <c r="A7" s="81" t="s">
        <v>6</v>
      </c>
      <c r="B7" s="82"/>
      <c r="C7" s="83"/>
      <c r="D7" s="5">
        <v>1.56</v>
      </c>
      <c r="E7" s="6" t="s">
        <v>5</v>
      </c>
      <c r="F7" s="46"/>
      <c r="G7" s="46"/>
      <c r="H7" s="46"/>
      <c r="I7" s="46"/>
      <c r="J7" s="46"/>
      <c r="K7" s="46"/>
      <c r="L7" s="46"/>
      <c r="M7" s="46"/>
      <c r="N7" s="1"/>
      <c r="O7" s="51"/>
      <c r="P7" s="51"/>
      <c r="Q7" s="51"/>
    </row>
    <row r="8" spans="1:17" ht="13.5" thickBot="1">
      <c r="A8" s="7"/>
      <c r="B8" s="8"/>
      <c r="C8" s="8"/>
      <c r="D8" s="5"/>
      <c r="E8" s="8"/>
      <c r="F8" s="8"/>
      <c r="G8" s="8"/>
      <c r="H8" s="8"/>
      <c r="I8" s="8"/>
      <c r="J8" s="8"/>
      <c r="K8" s="8"/>
      <c r="L8" s="8"/>
      <c r="M8" s="8"/>
      <c r="N8" s="6"/>
      <c r="O8" s="51"/>
      <c r="P8" s="51"/>
      <c r="Q8" s="51"/>
    </row>
    <row r="9" spans="1:17" ht="30" customHeight="1">
      <c r="A9" s="84" t="s">
        <v>7</v>
      </c>
      <c r="B9" s="84" t="s">
        <v>8</v>
      </c>
      <c r="C9" s="87" t="s">
        <v>9</v>
      </c>
      <c r="D9" s="88"/>
      <c r="E9" s="89"/>
      <c r="F9" s="92" t="s">
        <v>10</v>
      </c>
      <c r="G9" s="88"/>
      <c r="H9" s="89"/>
      <c r="I9" s="92" t="s">
        <v>11</v>
      </c>
      <c r="J9" s="88"/>
      <c r="K9" s="93"/>
      <c r="L9" s="87" t="s">
        <v>12</v>
      </c>
      <c r="M9" s="88"/>
      <c r="N9" s="93"/>
      <c r="O9" s="51"/>
      <c r="P9" s="51"/>
      <c r="Q9" s="51"/>
    </row>
    <row r="10" spans="1:17" ht="18.75" customHeight="1" thickBot="1">
      <c r="A10" s="85"/>
      <c r="B10" s="85"/>
      <c r="C10" s="98">
        <v>41516</v>
      </c>
      <c r="D10" s="99"/>
      <c r="E10" s="100"/>
      <c r="F10" s="98">
        <v>41547</v>
      </c>
      <c r="G10" s="99"/>
      <c r="H10" s="100"/>
      <c r="I10" s="94"/>
      <c r="J10" s="95"/>
      <c r="K10" s="96"/>
      <c r="L10" s="97"/>
      <c r="M10" s="95"/>
      <c r="N10" s="96"/>
      <c r="O10" s="51"/>
      <c r="P10" s="51"/>
      <c r="Q10" s="51"/>
    </row>
    <row r="11" spans="1:17" ht="26.25" thickBot="1">
      <c r="A11" s="86"/>
      <c r="B11" s="86"/>
      <c r="C11" s="9" t="s">
        <v>13</v>
      </c>
      <c r="D11" s="9" t="s">
        <v>14</v>
      </c>
      <c r="E11" s="9" t="s">
        <v>15</v>
      </c>
      <c r="F11" s="9" t="s">
        <v>13</v>
      </c>
      <c r="G11" s="9" t="s">
        <v>14</v>
      </c>
      <c r="H11" s="9" t="s">
        <v>15</v>
      </c>
      <c r="I11" s="9" t="s">
        <v>13</v>
      </c>
      <c r="J11" s="9" t="s">
        <v>14</v>
      </c>
      <c r="K11" s="9" t="s">
        <v>16</v>
      </c>
      <c r="L11" s="45" t="s">
        <v>17</v>
      </c>
      <c r="M11" s="9" t="s">
        <v>18</v>
      </c>
      <c r="N11" s="9" t="s">
        <v>19</v>
      </c>
      <c r="O11" s="51"/>
      <c r="P11" s="51"/>
      <c r="Q11" s="51"/>
    </row>
    <row r="12" spans="1:17" ht="15" customHeight="1">
      <c r="A12" s="10">
        <v>1</v>
      </c>
      <c r="B12" s="11" t="s">
        <v>20</v>
      </c>
      <c r="C12" s="41">
        <v>3346.586</v>
      </c>
      <c r="D12" s="37">
        <v>395.931</v>
      </c>
      <c r="E12" s="12">
        <f aca="true" t="shared" si="0" ref="E12:E45">C12+D12</f>
        <v>3742.517</v>
      </c>
      <c r="F12" s="37">
        <v>3610.712</v>
      </c>
      <c r="G12" s="37">
        <v>468.373</v>
      </c>
      <c r="H12" s="12">
        <f aca="true" t="shared" si="1" ref="H12:H45">F12+G12</f>
        <v>4079.085</v>
      </c>
      <c r="I12" s="13">
        <f aca="true" t="shared" si="2" ref="I12:I45">F12-C12</f>
        <v>264.1260000000002</v>
      </c>
      <c r="J12" s="13">
        <f aca="true" t="shared" si="3" ref="J12:J45">G12-D12</f>
        <v>72.44200000000001</v>
      </c>
      <c r="K12" s="14">
        <f aca="true" t="shared" si="4" ref="K12:K45">H12-E12</f>
        <v>336.5680000000002</v>
      </c>
      <c r="L12" s="47">
        <f aca="true" t="shared" si="5" ref="L12:L45">I12*$D$6</f>
        <v>1214.9796000000008</v>
      </c>
      <c r="M12" s="15">
        <f aca="true" t="shared" si="6" ref="M12:M45">J12*$D$7</f>
        <v>113.00952000000001</v>
      </c>
      <c r="N12" s="16">
        <f aca="true" t="shared" si="7" ref="N12:N45">M12+L12</f>
        <v>1327.9891200000009</v>
      </c>
      <c r="O12" s="51"/>
      <c r="P12" s="51"/>
      <c r="Q12" s="51"/>
    </row>
    <row r="13" spans="1:17" ht="15" customHeight="1">
      <c r="A13" s="17">
        <v>2</v>
      </c>
      <c r="B13" s="18" t="s">
        <v>22</v>
      </c>
      <c r="C13" s="42">
        <v>150.955</v>
      </c>
      <c r="D13" s="38">
        <v>2808.057</v>
      </c>
      <c r="E13" s="20">
        <f t="shared" si="0"/>
        <v>2959.0119999999997</v>
      </c>
      <c r="F13" s="38">
        <v>498.429</v>
      </c>
      <c r="G13" s="38">
        <v>3861.703</v>
      </c>
      <c r="H13" s="20">
        <f t="shared" si="1"/>
        <v>4360.132</v>
      </c>
      <c r="I13" s="21">
        <f t="shared" si="2"/>
        <v>347.47399999999993</v>
      </c>
      <c r="J13" s="21">
        <f t="shared" si="3"/>
        <v>1053.6460000000002</v>
      </c>
      <c r="K13" s="22">
        <f t="shared" si="4"/>
        <v>1401.12</v>
      </c>
      <c r="L13" s="48">
        <f t="shared" si="5"/>
        <v>1598.3803999999996</v>
      </c>
      <c r="M13" s="23">
        <f t="shared" si="6"/>
        <v>1643.6877600000003</v>
      </c>
      <c r="N13" s="24">
        <f t="shared" si="7"/>
        <v>3242.06816</v>
      </c>
      <c r="O13" s="51"/>
      <c r="P13" s="51"/>
      <c r="Q13" s="51"/>
    </row>
    <row r="14" spans="1:17" ht="15" customHeight="1">
      <c r="A14" s="17">
        <v>3</v>
      </c>
      <c r="B14" s="18" t="s">
        <v>22</v>
      </c>
      <c r="C14" s="42">
        <v>153.39</v>
      </c>
      <c r="D14" s="38">
        <v>1753.869</v>
      </c>
      <c r="E14" s="20">
        <f t="shared" si="0"/>
        <v>1907.259</v>
      </c>
      <c r="F14" s="38">
        <v>318.039</v>
      </c>
      <c r="G14" s="38">
        <v>2308.528</v>
      </c>
      <c r="H14" s="20">
        <f t="shared" si="1"/>
        <v>2626.567</v>
      </c>
      <c r="I14" s="21">
        <f t="shared" si="2"/>
        <v>164.649</v>
      </c>
      <c r="J14" s="21">
        <f t="shared" si="3"/>
        <v>554.6589999999999</v>
      </c>
      <c r="K14" s="22">
        <f t="shared" si="4"/>
        <v>719.308</v>
      </c>
      <c r="L14" s="48">
        <f t="shared" si="5"/>
        <v>757.3853999999999</v>
      </c>
      <c r="M14" s="23">
        <f t="shared" si="6"/>
        <v>865.2680399999998</v>
      </c>
      <c r="N14" s="24">
        <f t="shared" si="7"/>
        <v>1622.6534399999996</v>
      </c>
      <c r="O14" s="51"/>
      <c r="P14" s="51"/>
      <c r="Q14" s="51"/>
    </row>
    <row r="15" spans="1:17" ht="15" customHeight="1" thickBot="1">
      <c r="A15" s="17">
        <v>4</v>
      </c>
      <c r="B15" s="18" t="s">
        <v>23</v>
      </c>
      <c r="C15" s="42">
        <v>98</v>
      </c>
      <c r="D15" s="38">
        <v>52.731</v>
      </c>
      <c r="E15" s="20">
        <f t="shared" si="0"/>
        <v>150.731</v>
      </c>
      <c r="F15" s="38">
        <v>392.805</v>
      </c>
      <c r="G15" s="38">
        <v>189.766</v>
      </c>
      <c r="H15" s="20">
        <f t="shared" si="1"/>
        <v>582.571</v>
      </c>
      <c r="I15" s="21">
        <f t="shared" si="2"/>
        <v>294.805</v>
      </c>
      <c r="J15" s="21">
        <f t="shared" si="3"/>
        <v>137.035</v>
      </c>
      <c r="K15" s="22">
        <f t="shared" si="4"/>
        <v>431.84000000000003</v>
      </c>
      <c r="L15" s="64">
        <f t="shared" si="5"/>
        <v>1356.1029999999998</v>
      </c>
      <c r="M15" s="65">
        <f t="shared" si="6"/>
        <v>213.7746</v>
      </c>
      <c r="N15" s="66">
        <f t="shared" si="7"/>
        <v>1569.8775999999998</v>
      </c>
      <c r="O15" s="51"/>
      <c r="P15" s="51"/>
      <c r="Q15" s="51"/>
    </row>
    <row r="16" spans="1:17" ht="18.75" customHeight="1" thickBot="1">
      <c r="A16" s="17"/>
      <c r="B16" s="18"/>
      <c r="C16" s="42"/>
      <c r="D16" s="38"/>
      <c r="E16" s="20"/>
      <c r="F16" s="38"/>
      <c r="G16" s="38"/>
      <c r="H16" s="20"/>
      <c r="I16" s="21"/>
      <c r="J16" s="21"/>
      <c r="K16" s="22"/>
      <c r="L16" s="109" t="s">
        <v>99</v>
      </c>
      <c r="M16" s="110"/>
      <c r="N16" s="67">
        <f>SUM(N12:N15)</f>
        <v>7762.588320000001</v>
      </c>
      <c r="O16" s="104" t="s">
        <v>96</v>
      </c>
      <c r="P16" s="105"/>
      <c r="Q16" s="68" t="s">
        <v>98</v>
      </c>
    </row>
    <row r="17" spans="1:17" ht="8.25" customHeight="1">
      <c r="A17" s="17"/>
      <c r="B17" s="18"/>
      <c r="C17" s="42"/>
      <c r="D17" s="38"/>
      <c r="E17" s="20"/>
      <c r="F17" s="38"/>
      <c r="G17" s="38"/>
      <c r="H17" s="20"/>
      <c r="I17" s="21"/>
      <c r="J17" s="21"/>
      <c r="K17" s="22"/>
      <c r="L17" s="48"/>
      <c r="M17" s="23"/>
      <c r="N17" s="24"/>
      <c r="O17" s="106"/>
      <c r="P17" s="107"/>
      <c r="Q17" s="108"/>
    </row>
    <row r="18" spans="1:17" ht="15" customHeight="1">
      <c r="A18" s="17">
        <v>5</v>
      </c>
      <c r="B18" s="18" t="s">
        <v>21</v>
      </c>
      <c r="C18" s="42">
        <v>2226.127</v>
      </c>
      <c r="D18" s="38">
        <v>845.38</v>
      </c>
      <c r="E18" s="20">
        <f>C18+D18</f>
        <v>3071.507</v>
      </c>
      <c r="F18" s="38">
        <v>2738.453</v>
      </c>
      <c r="G18" s="38">
        <v>1072.394</v>
      </c>
      <c r="H18" s="20">
        <f>F18+G18</f>
        <v>3810.8469999999998</v>
      </c>
      <c r="I18" s="21">
        <f>F18-C18</f>
        <v>512.326</v>
      </c>
      <c r="J18" s="21">
        <f>G18-D18</f>
        <v>227.014</v>
      </c>
      <c r="K18" s="22">
        <f>H18-E18</f>
        <v>739.3399999999997</v>
      </c>
      <c r="L18" s="48">
        <f>I18*$D$6</f>
        <v>2356.6996</v>
      </c>
      <c r="M18" s="23">
        <f>J18*$D$7</f>
        <v>354.14184</v>
      </c>
      <c r="N18" s="24">
        <f>M18+L18</f>
        <v>2710.84144</v>
      </c>
      <c r="O18" s="52">
        <v>1</v>
      </c>
      <c r="P18" s="53"/>
      <c r="Q18" s="61"/>
    </row>
    <row r="19" spans="1:17" ht="15" customHeight="1">
      <c r="A19" s="17">
        <v>6</v>
      </c>
      <c r="B19" s="18" t="s">
        <v>24</v>
      </c>
      <c r="C19" s="42">
        <v>171.801</v>
      </c>
      <c r="D19" s="38">
        <v>152.429</v>
      </c>
      <c r="E19" s="20">
        <f t="shared" si="0"/>
        <v>324.23</v>
      </c>
      <c r="F19" s="38">
        <v>223.787</v>
      </c>
      <c r="G19" s="38">
        <v>232.636</v>
      </c>
      <c r="H19" s="20">
        <f t="shared" si="1"/>
        <v>456.423</v>
      </c>
      <c r="I19" s="21">
        <f t="shared" si="2"/>
        <v>51.98600000000002</v>
      </c>
      <c r="J19" s="21">
        <f t="shared" si="3"/>
        <v>80.207</v>
      </c>
      <c r="K19" s="22">
        <f t="shared" si="4"/>
        <v>132.19299999999998</v>
      </c>
      <c r="L19" s="48">
        <f t="shared" si="5"/>
        <v>239.13560000000007</v>
      </c>
      <c r="M19" s="23">
        <f t="shared" si="6"/>
        <v>125.12292</v>
      </c>
      <c r="N19" s="24">
        <f t="shared" si="7"/>
        <v>364.2585200000001</v>
      </c>
      <c r="O19" s="54">
        <v>2</v>
      </c>
      <c r="P19" s="55"/>
      <c r="Q19" s="62"/>
    </row>
    <row r="20" spans="1:17" ht="15" customHeight="1">
      <c r="A20" s="17">
        <v>7</v>
      </c>
      <c r="B20" s="18" t="s">
        <v>25</v>
      </c>
      <c r="C20" s="43">
        <v>363.059</v>
      </c>
      <c r="D20" s="44">
        <v>110.768</v>
      </c>
      <c r="E20" s="20">
        <f t="shared" si="0"/>
        <v>473.827</v>
      </c>
      <c r="F20" s="38">
        <v>412.851</v>
      </c>
      <c r="G20" s="38">
        <v>138.445</v>
      </c>
      <c r="H20" s="20">
        <f t="shared" si="1"/>
        <v>551.296</v>
      </c>
      <c r="I20" s="21">
        <f t="shared" si="2"/>
        <v>49.79199999999997</v>
      </c>
      <c r="J20" s="21">
        <f t="shared" si="3"/>
        <v>27.676999999999992</v>
      </c>
      <c r="K20" s="22">
        <f t="shared" si="4"/>
        <v>77.46900000000005</v>
      </c>
      <c r="L20" s="48">
        <f t="shared" si="5"/>
        <v>229.04319999999987</v>
      </c>
      <c r="M20" s="23">
        <f t="shared" si="6"/>
        <v>43.17611999999999</v>
      </c>
      <c r="N20" s="24">
        <f t="shared" si="7"/>
        <v>272.21931999999987</v>
      </c>
      <c r="O20" s="54">
        <v>3</v>
      </c>
      <c r="P20" s="55"/>
      <c r="Q20" s="62"/>
    </row>
    <row r="21" spans="1:17" ht="15" customHeight="1">
      <c r="A21" s="17">
        <v>8</v>
      </c>
      <c r="B21" s="18" t="s">
        <v>26</v>
      </c>
      <c r="C21" s="43">
        <v>157.251</v>
      </c>
      <c r="D21" s="44">
        <v>61.021</v>
      </c>
      <c r="E21" s="20">
        <f t="shared" si="0"/>
        <v>218.272</v>
      </c>
      <c r="F21" s="38">
        <v>202.075</v>
      </c>
      <c r="G21" s="38">
        <v>79.698</v>
      </c>
      <c r="H21" s="20">
        <f t="shared" si="1"/>
        <v>281.77299999999997</v>
      </c>
      <c r="I21" s="21">
        <f t="shared" si="2"/>
        <v>44.823999999999984</v>
      </c>
      <c r="J21" s="21">
        <f t="shared" si="3"/>
        <v>18.676999999999992</v>
      </c>
      <c r="K21" s="22">
        <f t="shared" si="4"/>
        <v>63.500999999999976</v>
      </c>
      <c r="L21" s="48">
        <f t="shared" si="5"/>
        <v>206.1903999999999</v>
      </c>
      <c r="M21" s="23">
        <f t="shared" si="6"/>
        <v>29.136119999999988</v>
      </c>
      <c r="N21" s="24">
        <f t="shared" si="7"/>
        <v>235.32651999999987</v>
      </c>
      <c r="O21" s="54">
        <v>4</v>
      </c>
      <c r="P21" s="55"/>
      <c r="Q21" s="62"/>
    </row>
    <row r="22" spans="1:17" ht="15" customHeight="1">
      <c r="A22" s="17">
        <v>9</v>
      </c>
      <c r="B22" s="18" t="s">
        <v>27</v>
      </c>
      <c r="C22" s="43">
        <v>138.636</v>
      </c>
      <c r="D22" s="44">
        <v>39.899</v>
      </c>
      <c r="E22" s="20">
        <f t="shared" si="0"/>
        <v>178.535</v>
      </c>
      <c r="F22" s="38">
        <v>315.698</v>
      </c>
      <c r="G22" s="38">
        <v>92.498</v>
      </c>
      <c r="H22" s="20">
        <f t="shared" si="1"/>
        <v>408.19599999999997</v>
      </c>
      <c r="I22" s="21">
        <f t="shared" si="2"/>
        <v>177.06199999999998</v>
      </c>
      <c r="J22" s="21">
        <f t="shared" si="3"/>
        <v>52.599000000000004</v>
      </c>
      <c r="K22" s="22">
        <f t="shared" si="4"/>
        <v>229.66099999999997</v>
      </c>
      <c r="L22" s="48">
        <f t="shared" si="5"/>
        <v>814.4851999999998</v>
      </c>
      <c r="M22" s="23">
        <f t="shared" si="6"/>
        <v>82.05444000000001</v>
      </c>
      <c r="N22" s="24">
        <f t="shared" si="7"/>
        <v>896.5396399999998</v>
      </c>
      <c r="O22" s="54">
        <v>5</v>
      </c>
      <c r="P22" s="55"/>
      <c r="Q22" s="62"/>
    </row>
    <row r="23" spans="1:17" ht="15" customHeight="1">
      <c r="A23" s="17">
        <v>10</v>
      </c>
      <c r="B23" s="18" t="s">
        <v>28</v>
      </c>
      <c r="C23" s="19">
        <v>0</v>
      </c>
      <c r="D23" s="19">
        <v>0</v>
      </c>
      <c r="E23" s="20">
        <f t="shared" si="0"/>
        <v>0</v>
      </c>
      <c r="F23" s="38">
        <v>0</v>
      </c>
      <c r="G23" s="38">
        <v>0</v>
      </c>
      <c r="H23" s="20">
        <f t="shared" si="1"/>
        <v>0</v>
      </c>
      <c r="I23" s="21">
        <f t="shared" si="2"/>
        <v>0</v>
      </c>
      <c r="J23" s="21">
        <f t="shared" si="3"/>
        <v>0</v>
      </c>
      <c r="K23" s="22">
        <f t="shared" si="4"/>
        <v>0</v>
      </c>
      <c r="L23" s="48">
        <f t="shared" si="5"/>
        <v>0</v>
      </c>
      <c r="M23" s="23">
        <f t="shared" si="6"/>
        <v>0</v>
      </c>
      <c r="N23" s="24">
        <f t="shared" si="7"/>
        <v>0</v>
      </c>
      <c r="O23" s="54">
        <v>6</v>
      </c>
      <c r="P23" s="56">
        <v>9607.13</v>
      </c>
      <c r="Q23" s="62">
        <v>32.02</v>
      </c>
    </row>
    <row r="24" spans="1:17" ht="15" customHeight="1">
      <c r="A24" s="17">
        <v>11</v>
      </c>
      <c r="B24" s="18" t="s">
        <v>29</v>
      </c>
      <c r="C24" s="19">
        <v>0</v>
      </c>
      <c r="D24" s="19">
        <v>0</v>
      </c>
      <c r="E24" s="20">
        <f t="shared" si="0"/>
        <v>0</v>
      </c>
      <c r="F24" s="38">
        <v>25.403</v>
      </c>
      <c r="G24" s="38">
        <v>8.882</v>
      </c>
      <c r="H24" s="20">
        <f t="shared" si="1"/>
        <v>34.285</v>
      </c>
      <c r="I24" s="21">
        <f t="shared" si="2"/>
        <v>25.403</v>
      </c>
      <c r="J24" s="21">
        <f t="shared" si="3"/>
        <v>8.882</v>
      </c>
      <c r="K24" s="22">
        <f t="shared" si="4"/>
        <v>34.285</v>
      </c>
      <c r="L24" s="48">
        <f t="shared" si="5"/>
        <v>116.85379999999998</v>
      </c>
      <c r="M24" s="23">
        <f t="shared" si="6"/>
        <v>13.85592</v>
      </c>
      <c r="N24" s="24">
        <f t="shared" si="7"/>
        <v>130.70971999999998</v>
      </c>
      <c r="O24" s="54">
        <v>7</v>
      </c>
      <c r="P24" s="56">
        <v>7370.56</v>
      </c>
      <c r="Q24" s="62">
        <v>24.57</v>
      </c>
    </row>
    <row r="25" spans="1:17" ht="15" customHeight="1">
      <c r="A25" s="17">
        <v>12</v>
      </c>
      <c r="B25" s="18" t="s">
        <v>30</v>
      </c>
      <c r="C25" s="43">
        <v>4.151</v>
      </c>
      <c r="D25" s="44">
        <v>0</v>
      </c>
      <c r="E25" s="20">
        <f t="shared" si="0"/>
        <v>4.151</v>
      </c>
      <c r="F25" s="38">
        <v>9.679</v>
      </c>
      <c r="G25" s="38">
        <v>0</v>
      </c>
      <c r="H25" s="20">
        <f t="shared" si="1"/>
        <v>9.679</v>
      </c>
      <c r="I25" s="21">
        <f t="shared" si="2"/>
        <v>5.5280000000000005</v>
      </c>
      <c r="J25" s="21">
        <f t="shared" si="3"/>
        <v>0</v>
      </c>
      <c r="K25" s="22">
        <f t="shared" si="4"/>
        <v>5.5280000000000005</v>
      </c>
      <c r="L25" s="48">
        <f t="shared" si="5"/>
        <v>25.4288</v>
      </c>
      <c r="M25" s="23">
        <f t="shared" si="6"/>
        <v>0</v>
      </c>
      <c r="N25" s="24">
        <f t="shared" si="7"/>
        <v>25.4288</v>
      </c>
      <c r="O25" s="54">
        <v>8</v>
      </c>
      <c r="P25" s="57">
        <v>6929.88</v>
      </c>
      <c r="Q25" s="62">
        <v>23.1</v>
      </c>
    </row>
    <row r="26" spans="1:17" ht="15" customHeight="1">
      <c r="A26" s="17">
        <v>13</v>
      </c>
      <c r="B26" s="18" t="s">
        <v>31</v>
      </c>
      <c r="C26" s="19">
        <v>0</v>
      </c>
      <c r="D26" s="19">
        <v>0</v>
      </c>
      <c r="E26" s="20">
        <f t="shared" si="0"/>
        <v>0</v>
      </c>
      <c r="F26" s="38">
        <v>28.75</v>
      </c>
      <c r="G26" s="38">
        <v>27.091</v>
      </c>
      <c r="H26" s="20">
        <f t="shared" si="1"/>
        <v>55.841</v>
      </c>
      <c r="I26" s="21">
        <f t="shared" si="2"/>
        <v>28.75</v>
      </c>
      <c r="J26" s="21">
        <f t="shared" si="3"/>
        <v>27.091</v>
      </c>
      <c r="K26" s="22">
        <f t="shared" si="4"/>
        <v>55.841</v>
      </c>
      <c r="L26" s="48">
        <f t="shared" si="5"/>
        <v>132.25</v>
      </c>
      <c r="M26" s="23">
        <f t="shared" si="6"/>
        <v>42.26196</v>
      </c>
      <c r="N26" s="24">
        <f t="shared" si="7"/>
        <v>174.51196</v>
      </c>
      <c r="O26" s="54">
        <v>9</v>
      </c>
      <c r="P26" s="57">
        <f>N16</f>
        <v>7762.588320000001</v>
      </c>
      <c r="Q26" s="62">
        <f>P26/300</f>
        <v>25.8752944</v>
      </c>
    </row>
    <row r="27" spans="1:17" ht="15" customHeight="1">
      <c r="A27" s="17">
        <v>14</v>
      </c>
      <c r="B27" s="18" t="s">
        <v>32</v>
      </c>
      <c r="C27" s="19">
        <v>0</v>
      </c>
      <c r="D27" s="19">
        <v>0</v>
      </c>
      <c r="E27" s="20">
        <f t="shared" si="0"/>
        <v>0</v>
      </c>
      <c r="F27" s="38">
        <v>71.043</v>
      </c>
      <c r="G27" s="38">
        <v>21.67</v>
      </c>
      <c r="H27" s="20">
        <f t="shared" si="1"/>
        <v>92.71300000000001</v>
      </c>
      <c r="I27" s="21">
        <f t="shared" si="2"/>
        <v>71.043</v>
      </c>
      <c r="J27" s="21">
        <f t="shared" si="3"/>
        <v>21.67</v>
      </c>
      <c r="K27" s="22">
        <f t="shared" si="4"/>
        <v>92.71300000000001</v>
      </c>
      <c r="L27" s="48">
        <f t="shared" si="5"/>
        <v>326.7978</v>
      </c>
      <c r="M27" s="23">
        <f t="shared" si="6"/>
        <v>33.805200000000006</v>
      </c>
      <c r="N27" s="24">
        <f t="shared" si="7"/>
        <v>360.603</v>
      </c>
      <c r="O27" s="54">
        <v>10</v>
      </c>
      <c r="P27" s="55"/>
      <c r="Q27" s="62"/>
    </row>
    <row r="28" spans="1:17" ht="15" customHeight="1">
      <c r="A28" s="17">
        <v>15</v>
      </c>
      <c r="B28" s="18" t="s">
        <v>33</v>
      </c>
      <c r="C28" s="43">
        <v>467.279</v>
      </c>
      <c r="D28" s="44">
        <v>201.457</v>
      </c>
      <c r="E28" s="20">
        <f t="shared" si="0"/>
        <v>668.736</v>
      </c>
      <c r="F28" s="38">
        <v>636.36</v>
      </c>
      <c r="G28" s="38">
        <v>316.83</v>
      </c>
      <c r="H28" s="20">
        <f t="shared" si="1"/>
        <v>953.19</v>
      </c>
      <c r="I28" s="21">
        <f t="shared" si="2"/>
        <v>169.08100000000002</v>
      </c>
      <c r="J28" s="21">
        <f t="shared" si="3"/>
        <v>115.37299999999999</v>
      </c>
      <c r="K28" s="22">
        <f t="shared" si="4"/>
        <v>284.45400000000006</v>
      </c>
      <c r="L28" s="48">
        <f t="shared" si="5"/>
        <v>777.7726</v>
      </c>
      <c r="M28" s="23">
        <f t="shared" si="6"/>
        <v>179.98188</v>
      </c>
      <c r="N28" s="24">
        <f t="shared" si="7"/>
        <v>957.7544800000001</v>
      </c>
      <c r="O28" s="54">
        <v>11</v>
      </c>
      <c r="P28" s="55"/>
      <c r="Q28" s="62"/>
    </row>
    <row r="29" spans="1:17" ht="15" customHeight="1">
      <c r="A29" s="17">
        <v>16</v>
      </c>
      <c r="B29" s="18" t="s">
        <v>34</v>
      </c>
      <c r="C29" s="19">
        <v>0</v>
      </c>
      <c r="D29" s="19">
        <v>0</v>
      </c>
      <c r="E29" s="20">
        <f t="shared" si="0"/>
        <v>0</v>
      </c>
      <c r="F29" s="38">
        <v>282.912</v>
      </c>
      <c r="G29" s="38">
        <v>83.926</v>
      </c>
      <c r="H29" s="20">
        <f t="shared" si="1"/>
        <v>366.83799999999997</v>
      </c>
      <c r="I29" s="21">
        <f t="shared" si="2"/>
        <v>282.912</v>
      </c>
      <c r="J29" s="21">
        <f t="shared" si="3"/>
        <v>83.926</v>
      </c>
      <c r="K29" s="22">
        <f t="shared" si="4"/>
        <v>366.83799999999997</v>
      </c>
      <c r="L29" s="48">
        <f t="shared" si="5"/>
        <v>1301.3951999999997</v>
      </c>
      <c r="M29" s="23">
        <f t="shared" si="6"/>
        <v>130.92456</v>
      </c>
      <c r="N29" s="24">
        <f t="shared" si="7"/>
        <v>1432.3197599999996</v>
      </c>
      <c r="O29" s="54">
        <v>12</v>
      </c>
      <c r="P29" s="55"/>
      <c r="Q29" s="62"/>
    </row>
    <row r="30" spans="1:17" ht="15" customHeight="1" thickBot="1">
      <c r="A30" s="17">
        <v>17</v>
      </c>
      <c r="B30" s="18" t="s">
        <v>35</v>
      </c>
      <c r="C30" s="43">
        <v>116.059</v>
      </c>
      <c r="D30" s="44">
        <v>59</v>
      </c>
      <c r="E30" s="20">
        <f t="shared" si="0"/>
        <v>175.059</v>
      </c>
      <c r="F30" s="38">
        <v>126.794</v>
      </c>
      <c r="G30" s="38">
        <v>66.547</v>
      </c>
      <c r="H30" s="20">
        <f t="shared" si="1"/>
        <v>193.341</v>
      </c>
      <c r="I30" s="21">
        <f t="shared" si="2"/>
        <v>10.735</v>
      </c>
      <c r="J30" s="21">
        <f t="shared" si="3"/>
        <v>7.546999999999997</v>
      </c>
      <c r="K30" s="22">
        <f t="shared" si="4"/>
        <v>18.28200000000001</v>
      </c>
      <c r="L30" s="48">
        <f t="shared" si="5"/>
        <v>49.38099999999999</v>
      </c>
      <c r="M30" s="23">
        <f t="shared" si="6"/>
        <v>11.773319999999996</v>
      </c>
      <c r="N30" s="24">
        <f t="shared" si="7"/>
        <v>61.15431999999999</v>
      </c>
      <c r="O30" s="58" t="s">
        <v>97</v>
      </c>
      <c r="P30" s="59">
        <f>SUM(P18:P29)</f>
        <v>31670.158320000002</v>
      </c>
      <c r="Q30" s="63">
        <f>SUM(Q18:Q29)</f>
        <v>105.5652944</v>
      </c>
    </row>
    <row r="31" spans="1:14" ht="15" customHeight="1">
      <c r="A31" s="17">
        <v>18</v>
      </c>
      <c r="B31" s="18" t="s">
        <v>36</v>
      </c>
      <c r="C31" s="19">
        <v>0</v>
      </c>
      <c r="D31" s="19">
        <v>0</v>
      </c>
      <c r="E31" s="20">
        <f t="shared" si="0"/>
        <v>0</v>
      </c>
      <c r="F31" s="38">
        <v>67.339</v>
      </c>
      <c r="G31" s="38">
        <v>26.6</v>
      </c>
      <c r="H31" s="20">
        <f t="shared" si="1"/>
        <v>93.939</v>
      </c>
      <c r="I31" s="21">
        <f t="shared" si="2"/>
        <v>67.339</v>
      </c>
      <c r="J31" s="21">
        <f t="shared" si="3"/>
        <v>26.6</v>
      </c>
      <c r="K31" s="22">
        <f t="shared" si="4"/>
        <v>93.939</v>
      </c>
      <c r="L31" s="48">
        <f t="shared" si="5"/>
        <v>309.75939999999997</v>
      </c>
      <c r="M31" s="23">
        <f t="shared" si="6"/>
        <v>41.496</v>
      </c>
      <c r="N31" s="24">
        <f t="shared" si="7"/>
        <v>351.25539999999995</v>
      </c>
    </row>
    <row r="32" spans="1:14" ht="15" customHeight="1">
      <c r="A32" s="17">
        <v>19</v>
      </c>
      <c r="B32" s="18" t="s">
        <v>37</v>
      </c>
      <c r="C32" s="19">
        <v>0</v>
      </c>
      <c r="D32" s="19">
        <v>0</v>
      </c>
      <c r="E32" s="20">
        <f t="shared" si="0"/>
        <v>0</v>
      </c>
      <c r="F32" s="38">
        <v>44.458</v>
      </c>
      <c r="G32" s="38">
        <v>52.513</v>
      </c>
      <c r="H32" s="20">
        <f t="shared" si="1"/>
        <v>96.971</v>
      </c>
      <c r="I32" s="21">
        <f t="shared" si="2"/>
        <v>44.458</v>
      </c>
      <c r="J32" s="21">
        <f t="shared" si="3"/>
        <v>52.513</v>
      </c>
      <c r="K32" s="22">
        <f t="shared" si="4"/>
        <v>96.971</v>
      </c>
      <c r="L32" s="48">
        <f t="shared" si="5"/>
        <v>204.50679999999997</v>
      </c>
      <c r="M32" s="23">
        <f t="shared" si="6"/>
        <v>81.92028</v>
      </c>
      <c r="N32" s="24">
        <f t="shared" si="7"/>
        <v>286.42708</v>
      </c>
    </row>
    <row r="33" spans="1:14" ht="15" customHeight="1">
      <c r="A33" s="17">
        <v>20</v>
      </c>
      <c r="B33" s="18" t="s">
        <v>38</v>
      </c>
      <c r="C33" s="43">
        <v>45.124</v>
      </c>
      <c r="D33" s="44">
        <v>27.346</v>
      </c>
      <c r="E33" s="20">
        <f t="shared" si="0"/>
        <v>72.47</v>
      </c>
      <c r="F33" s="38">
        <v>45.496</v>
      </c>
      <c r="G33" s="38">
        <v>27.346</v>
      </c>
      <c r="H33" s="20">
        <f t="shared" si="1"/>
        <v>72.842</v>
      </c>
      <c r="I33" s="21">
        <f t="shared" si="2"/>
        <v>0.3719999999999999</v>
      </c>
      <c r="J33" s="21">
        <f t="shared" si="3"/>
        <v>0</v>
      </c>
      <c r="K33" s="22">
        <f t="shared" si="4"/>
        <v>0.3719999999999999</v>
      </c>
      <c r="L33" s="48">
        <f t="shared" si="5"/>
        <v>1.7111999999999994</v>
      </c>
      <c r="M33" s="23">
        <f t="shared" si="6"/>
        <v>0</v>
      </c>
      <c r="N33" s="24">
        <f t="shared" si="7"/>
        <v>1.7111999999999994</v>
      </c>
    </row>
    <row r="34" spans="1:14" ht="15" customHeight="1">
      <c r="A34" s="17">
        <v>21</v>
      </c>
      <c r="B34" s="18" t="s">
        <v>39</v>
      </c>
      <c r="C34" s="19">
        <v>0</v>
      </c>
      <c r="D34" s="19">
        <v>0</v>
      </c>
      <c r="E34" s="20">
        <f t="shared" si="0"/>
        <v>0</v>
      </c>
      <c r="F34" s="38">
        <v>49.177</v>
      </c>
      <c r="G34" s="38">
        <v>71.462</v>
      </c>
      <c r="H34" s="20">
        <f t="shared" si="1"/>
        <v>120.63900000000001</v>
      </c>
      <c r="I34" s="21">
        <f t="shared" si="2"/>
        <v>49.177</v>
      </c>
      <c r="J34" s="21">
        <f t="shared" si="3"/>
        <v>71.462</v>
      </c>
      <c r="K34" s="22">
        <f t="shared" si="4"/>
        <v>120.63900000000001</v>
      </c>
      <c r="L34" s="48">
        <f t="shared" si="5"/>
        <v>226.21419999999998</v>
      </c>
      <c r="M34" s="23">
        <f t="shared" si="6"/>
        <v>111.48072</v>
      </c>
      <c r="N34" s="24">
        <f t="shared" si="7"/>
        <v>337.69491999999997</v>
      </c>
    </row>
    <row r="35" spans="1:14" ht="15" customHeight="1">
      <c r="A35" s="17">
        <v>22</v>
      </c>
      <c r="B35" s="18" t="s">
        <v>40</v>
      </c>
      <c r="C35" s="43">
        <v>204.586</v>
      </c>
      <c r="D35" s="44">
        <v>49.196</v>
      </c>
      <c r="E35" s="20">
        <f t="shared" si="0"/>
        <v>253.782</v>
      </c>
      <c r="F35" s="38">
        <v>273.721</v>
      </c>
      <c r="G35" s="38">
        <v>66.453</v>
      </c>
      <c r="H35" s="20">
        <f t="shared" si="1"/>
        <v>340.174</v>
      </c>
      <c r="I35" s="21">
        <f t="shared" si="2"/>
        <v>69.13499999999999</v>
      </c>
      <c r="J35" s="21">
        <f t="shared" si="3"/>
        <v>17.257000000000005</v>
      </c>
      <c r="K35" s="22">
        <f t="shared" si="4"/>
        <v>86.39199999999997</v>
      </c>
      <c r="L35" s="48">
        <f t="shared" si="5"/>
        <v>318.02099999999996</v>
      </c>
      <c r="M35" s="23">
        <f t="shared" si="6"/>
        <v>26.92092000000001</v>
      </c>
      <c r="N35" s="24">
        <f t="shared" si="7"/>
        <v>344.94192</v>
      </c>
    </row>
    <row r="36" spans="1:14" ht="15" customHeight="1">
      <c r="A36" s="17">
        <v>23</v>
      </c>
      <c r="B36" s="18" t="s">
        <v>41</v>
      </c>
      <c r="C36" s="43">
        <v>259.964</v>
      </c>
      <c r="D36" s="44">
        <v>57.447</v>
      </c>
      <c r="E36" s="20">
        <f t="shared" si="0"/>
        <v>317.411</v>
      </c>
      <c r="F36" s="38">
        <v>476.677</v>
      </c>
      <c r="G36" s="38">
        <v>120.539</v>
      </c>
      <c r="H36" s="20">
        <f t="shared" si="1"/>
        <v>597.216</v>
      </c>
      <c r="I36" s="21">
        <f t="shared" si="2"/>
        <v>216.71300000000002</v>
      </c>
      <c r="J36" s="21">
        <f t="shared" si="3"/>
        <v>63.092</v>
      </c>
      <c r="K36" s="22">
        <f t="shared" si="4"/>
        <v>279.805</v>
      </c>
      <c r="L36" s="48">
        <f t="shared" si="5"/>
        <v>996.8798</v>
      </c>
      <c r="M36" s="23">
        <f t="shared" si="6"/>
        <v>98.42352</v>
      </c>
      <c r="N36" s="24">
        <f t="shared" si="7"/>
        <v>1095.30332</v>
      </c>
    </row>
    <row r="37" spans="1:14" ht="15" customHeight="1">
      <c r="A37" s="17">
        <v>24</v>
      </c>
      <c r="B37" s="18" t="s">
        <v>42</v>
      </c>
      <c r="C37" s="19">
        <v>0</v>
      </c>
      <c r="D37" s="19">
        <v>0</v>
      </c>
      <c r="E37" s="20">
        <f t="shared" si="0"/>
        <v>0</v>
      </c>
      <c r="F37" s="38">
        <v>120.919</v>
      </c>
      <c r="G37" s="38">
        <v>49.098</v>
      </c>
      <c r="H37" s="20">
        <f t="shared" si="1"/>
        <v>170.017</v>
      </c>
      <c r="I37" s="21">
        <f t="shared" si="2"/>
        <v>120.919</v>
      </c>
      <c r="J37" s="21">
        <f t="shared" si="3"/>
        <v>49.098</v>
      </c>
      <c r="K37" s="22">
        <f t="shared" si="4"/>
        <v>170.017</v>
      </c>
      <c r="L37" s="48">
        <f t="shared" si="5"/>
        <v>556.2274</v>
      </c>
      <c r="M37" s="23">
        <f t="shared" si="6"/>
        <v>76.59288000000001</v>
      </c>
      <c r="N37" s="24">
        <f t="shared" si="7"/>
        <v>632.82028</v>
      </c>
    </row>
    <row r="38" spans="1:14" ht="15" customHeight="1">
      <c r="A38" s="17">
        <v>25</v>
      </c>
      <c r="B38" s="18" t="s">
        <v>43</v>
      </c>
      <c r="C38" s="19">
        <v>0</v>
      </c>
      <c r="D38" s="19">
        <v>0</v>
      </c>
      <c r="E38" s="20">
        <f t="shared" si="0"/>
        <v>0</v>
      </c>
      <c r="F38" s="38">
        <v>244.983</v>
      </c>
      <c r="G38" s="38">
        <v>145.341</v>
      </c>
      <c r="H38" s="20">
        <f t="shared" si="1"/>
        <v>390.324</v>
      </c>
      <c r="I38" s="21">
        <f t="shared" si="2"/>
        <v>244.983</v>
      </c>
      <c r="J38" s="21">
        <f t="shared" si="3"/>
        <v>145.341</v>
      </c>
      <c r="K38" s="22">
        <f t="shared" si="4"/>
        <v>390.324</v>
      </c>
      <c r="L38" s="48">
        <f t="shared" si="5"/>
        <v>1126.9217999999998</v>
      </c>
      <c r="M38" s="23">
        <f t="shared" si="6"/>
        <v>226.73196000000002</v>
      </c>
      <c r="N38" s="24">
        <f t="shared" si="7"/>
        <v>1353.65376</v>
      </c>
    </row>
    <row r="39" spans="1:14" ht="15" customHeight="1">
      <c r="A39" s="17">
        <v>26</v>
      </c>
      <c r="B39" s="18" t="s">
        <v>44</v>
      </c>
      <c r="C39" s="19">
        <v>0</v>
      </c>
      <c r="D39" s="19">
        <v>0</v>
      </c>
      <c r="E39" s="20">
        <f t="shared" si="0"/>
        <v>0</v>
      </c>
      <c r="F39" s="38">
        <v>225.415</v>
      </c>
      <c r="G39" s="38">
        <v>81.43</v>
      </c>
      <c r="H39" s="20">
        <f t="shared" si="1"/>
        <v>306.845</v>
      </c>
      <c r="I39" s="21">
        <f t="shared" si="2"/>
        <v>225.415</v>
      </c>
      <c r="J39" s="21">
        <f t="shared" si="3"/>
        <v>81.43</v>
      </c>
      <c r="K39" s="22">
        <f t="shared" si="4"/>
        <v>306.845</v>
      </c>
      <c r="L39" s="48">
        <f t="shared" si="5"/>
        <v>1036.9089999999999</v>
      </c>
      <c r="M39" s="23">
        <f t="shared" si="6"/>
        <v>127.03080000000001</v>
      </c>
      <c r="N39" s="24">
        <f t="shared" si="7"/>
        <v>1163.9397999999999</v>
      </c>
    </row>
    <row r="40" spans="1:14" ht="15" customHeight="1">
      <c r="A40" s="17">
        <v>27</v>
      </c>
      <c r="B40" s="18" t="s">
        <v>45</v>
      </c>
      <c r="C40" s="43">
        <v>379.593</v>
      </c>
      <c r="D40" s="44">
        <v>66.502</v>
      </c>
      <c r="E40" s="20">
        <f t="shared" si="0"/>
        <v>446.095</v>
      </c>
      <c r="F40" s="38">
        <v>514.706</v>
      </c>
      <c r="G40" s="38">
        <v>78.22</v>
      </c>
      <c r="H40" s="20">
        <f t="shared" si="1"/>
        <v>592.926</v>
      </c>
      <c r="I40" s="21">
        <f t="shared" si="2"/>
        <v>135.113</v>
      </c>
      <c r="J40" s="21">
        <f t="shared" si="3"/>
        <v>11.718000000000004</v>
      </c>
      <c r="K40" s="22">
        <f t="shared" si="4"/>
        <v>146.83100000000002</v>
      </c>
      <c r="L40" s="48">
        <f t="shared" si="5"/>
        <v>621.5197999999999</v>
      </c>
      <c r="M40" s="23">
        <f t="shared" si="6"/>
        <v>18.280080000000005</v>
      </c>
      <c r="N40" s="24">
        <f t="shared" si="7"/>
        <v>639.7998799999999</v>
      </c>
    </row>
    <row r="41" spans="1:14" ht="15" customHeight="1">
      <c r="A41" s="17">
        <v>28</v>
      </c>
      <c r="B41" s="18" t="s">
        <v>46</v>
      </c>
      <c r="C41" s="43">
        <v>258.657</v>
      </c>
      <c r="D41" s="44">
        <v>81.712</v>
      </c>
      <c r="E41" s="20">
        <f t="shared" si="0"/>
        <v>340.36899999999997</v>
      </c>
      <c r="F41" s="38">
        <v>546.68</v>
      </c>
      <c r="G41" s="38">
        <v>235.364</v>
      </c>
      <c r="H41" s="20">
        <f t="shared" si="1"/>
        <v>782.044</v>
      </c>
      <c r="I41" s="21">
        <f t="shared" si="2"/>
        <v>288.02299999999997</v>
      </c>
      <c r="J41" s="21">
        <f t="shared" si="3"/>
        <v>153.652</v>
      </c>
      <c r="K41" s="22">
        <f t="shared" si="4"/>
        <v>441.675</v>
      </c>
      <c r="L41" s="48">
        <f t="shared" si="5"/>
        <v>1324.9057999999998</v>
      </c>
      <c r="M41" s="23">
        <f t="shared" si="6"/>
        <v>239.69711999999998</v>
      </c>
      <c r="N41" s="24">
        <f t="shared" si="7"/>
        <v>1564.6029199999998</v>
      </c>
    </row>
    <row r="42" spans="1:14" ht="15" customHeight="1">
      <c r="A42" s="17">
        <v>29</v>
      </c>
      <c r="B42" s="18" t="s">
        <v>47</v>
      </c>
      <c r="C42" s="43">
        <v>201.371</v>
      </c>
      <c r="D42" s="44">
        <v>36.126</v>
      </c>
      <c r="E42" s="20">
        <f t="shared" si="0"/>
        <v>237.497</v>
      </c>
      <c r="F42" s="38">
        <v>216.251</v>
      </c>
      <c r="G42" s="38">
        <v>40.538</v>
      </c>
      <c r="H42" s="20">
        <f t="shared" si="1"/>
        <v>256.789</v>
      </c>
      <c r="I42" s="21">
        <f t="shared" si="2"/>
        <v>14.879999999999995</v>
      </c>
      <c r="J42" s="21">
        <f t="shared" si="3"/>
        <v>4.411999999999999</v>
      </c>
      <c r="K42" s="22">
        <f t="shared" si="4"/>
        <v>19.291999999999973</v>
      </c>
      <c r="L42" s="48">
        <f t="shared" si="5"/>
        <v>68.44799999999998</v>
      </c>
      <c r="M42" s="23">
        <f t="shared" si="6"/>
        <v>6.882719999999999</v>
      </c>
      <c r="N42" s="24">
        <f t="shared" si="7"/>
        <v>75.33071999999999</v>
      </c>
    </row>
    <row r="43" spans="1:14" ht="15" customHeight="1">
      <c r="A43" s="17">
        <v>30</v>
      </c>
      <c r="B43" s="18" t="s">
        <v>48</v>
      </c>
      <c r="C43" s="19">
        <v>0</v>
      </c>
      <c r="D43" s="19">
        <v>0</v>
      </c>
      <c r="E43" s="20">
        <f t="shared" si="0"/>
        <v>0</v>
      </c>
      <c r="F43" s="38">
        <v>74.235</v>
      </c>
      <c r="G43" s="38">
        <v>23.865</v>
      </c>
      <c r="H43" s="20">
        <f t="shared" si="1"/>
        <v>98.1</v>
      </c>
      <c r="I43" s="21">
        <f t="shared" si="2"/>
        <v>74.235</v>
      </c>
      <c r="J43" s="21">
        <f t="shared" si="3"/>
        <v>23.865</v>
      </c>
      <c r="K43" s="22">
        <f t="shared" si="4"/>
        <v>98.1</v>
      </c>
      <c r="L43" s="48">
        <f t="shared" si="5"/>
        <v>341.481</v>
      </c>
      <c r="M43" s="23">
        <f t="shared" si="6"/>
        <v>37.2294</v>
      </c>
      <c r="N43" s="24">
        <f t="shared" si="7"/>
        <v>378.7104</v>
      </c>
    </row>
    <row r="44" spans="1:14" ht="15" customHeight="1">
      <c r="A44" s="17">
        <v>31</v>
      </c>
      <c r="B44" s="18" t="s">
        <v>49</v>
      </c>
      <c r="C44" s="43">
        <v>1102.013</v>
      </c>
      <c r="D44" s="44">
        <v>90.794</v>
      </c>
      <c r="E44" s="20">
        <f t="shared" si="0"/>
        <v>1192.807</v>
      </c>
      <c r="F44" s="38">
        <v>1430.208</v>
      </c>
      <c r="G44" s="38">
        <v>196.205</v>
      </c>
      <c r="H44" s="20">
        <f t="shared" si="1"/>
        <v>1626.413</v>
      </c>
      <c r="I44" s="21">
        <f t="shared" si="2"/>
        <v>328.19500000000016</v>
      </c>
      <c r="J44" s="21">
        <f t="shared" si="3"/>
        <v>105.41100000000002</v>
      </c>
      <c r="K44" s="22">
        <f t="shared" si="4"/>
        <v>433.606</v>
      </c>
      <c r="L44" s="48">
        <f t="shared" si="5"/>
        <v>1509.6970000000006</v>
      </c>
      <c r="M44" s="23">
        <f t="shared" si="6"/>
        <v>164.44116000000002</v>
      </c>
      <c r="N44" s="24">
        <f t="shared" si="7"/>
        <v>1674.1381600000007</v>
      </c>
    </row>
    <row r="45" spans="1:14" ht="15" customHeight="1">
      <c r="A45" s="17">
        <v>32</v>
      </c>
      <c r="B45" s="18" t="s">
        <v>50</v>
      </c>
      <c r="C45" s="43">
        <v>515.973</v>
      </c>
      <c r="D45" s="44">
        <v>116.622</v>
      </c>
      <c r="E45" s="20">
        <f t="shared" si="0"/>
        <v>632.5949999999999</v>
      </c>
      <c r="F45" s="38">
        <v>516.542</v>
      </c>
      <c r="G45" s="38">
        <v>116.622</v>
      </c>
      <c r="H45" s="20">
        <f t="shared" si="1"/>
        <v>633.164</v>
      </c>
      <c r="I45" s="21">
        <f t="shared" si="2"/>
        <v>0.5690000000000737</v>
      </c>
      <c r="J45" s="21">
        <f t="shared" si="3"/>
        <v>0</v>
      </c>
      <c r="K45" s="22">
        <f t="shared" si="4"/>
        <v>0.5690000000000737</v>
      </c>
      <c r="L45" s="48">
        <f t="shared" si="5"/>
        <v>2.617400000000339</v>
      </c>
      <c r="M45" s="23">
        <f t="shared" si="6"/>
        <v>0</v>
      </c>
      <c r="N45" s="24">
        <f t="shared" si="7"/>
        <v>2.617400000000339</v>
      </c>
    </row>
    <row r="46" spans="1:14" ht="15" customHeight="1">
      <c r="A46" s="17">
        <v>33</v>
      </c>
      <c r="B46" s="18" t="s">
        <v>51</v>
      </c>
      <c r="C46" s="19">
        <v>0</v>
      </c>
      <c r="D46" s="19">
        <v>0</v>
      </c>
      <c r="E46" s="20">
        <f aca="true" t="shared" si="8" ref="E46:E75">C46+D46</f>
        <v>0</v>
      </c>
      <c r="F46" s="38">
        <v>23.239</v>
      </c>
      <c r="G46" s="38">
        <v>5.621</v>
      </c>
      <c r="H46" s="20">
        <f aca="true" t="shared" si="9" ref="H46:H75">F46+G46</f>
        <v>28.86</v>
      </c>
      <c r="I46" s="21">
        <f aca="true" t="shared" si="10" ref="I46:I75">F46-C46</f>
        <v>23.239</v>
      </c>
      <c r="J46" s="21">
        <f aca="true" t="shared" si="11" ref="J46:J75">G46-D46</f>
        <v>5.621</v>
      </c>
      <c r="K46" s="22">
        <f aca="true" t="shared" si="12" ref="K46:K75">H46-E46</f>
        <v>28.86</v>
      </c>
      <c r="L46" s="48">
        <f aca="true" t="shared" si="13" ref="L46:L75">I46*$D$6</f>
        <v>106.8994</v>
      </c>
      <c r="M46" s="23">
        <f aca="true" t="shared" si="14" ref="M46:M75">J46*$D$7</f>
        <v>8.76876</v>
      </c>
      <c r="N46" s="24">
        <f aca="true" t="shared" si="15" ref="N46:N75">M46+L46</f>
        <v>115.66816</v>
      </c>
    </row>
    <row r="47" spans="1:14" ht="15" customHeight="1">
      <c r="A47" s="17">
        <v>34</v>
      </c>
      <c r="B47" s="18" t="s">
        <v>52</v>
      </c>
      <c r="C47" s="19">
        <v>0</v>
      </c>
      <c r="D47" s="19">
        <v>0</v>
      </c>
      <c r="E47" s="20">
        <f t="shared" si="8"/>
        <v>0</v>
      </c>
      <c r="F47" s="38">
        <v>325.375</v>
      </c>
      <c r="G47" s="38">
        <v>81.171</v>
      </c>
      <c r="H47" s="20">
        <f t="shared" si="9"/>
        <v>406.546</v>
      </c>
      <c r="I47" s="21">
        <f t="shared" si="10"/>
        <v>325.375</v>
      </c>
      <c r="J47" s="21">
        <f t="shared" si="11"/>
        <v>81.171</v>
      </c>
      <c r="K47" s="22">
        <f t="shared" si="12"/>
        <v>406.546</v>
      </c>
      <c r="L47" s="48">
        <f t="shared" si="13"/>
        <v>1496.725</v>
      </c>
      <c r="M47" s="23">
        <f t="shared" si="14"/>
        <v>126.62676000000002</v>
      </c>
      <c r="N47" s="24">
        <f t="shared" si="15"/>
        <v>1623.35176</v>
      </c>
    </row>
    <row r="48" spans="1:14" ht="15" customHeight="1">
      <c r="A48" s="17">
        <v>35</v>
      </c>
      <c r="B48" s="18" t="s">
        <v>53</v>
      </c>
      <c r="C48" s="19">
        <v>0</v>
      </c>
      <c r="D48" s="19">
        <v>0</v>
      </c>
      <c r="E48" s="20">
        <f t="shared" si="8"/>
        <v>0</v>
      </c>
      <c r="F48" s="38">
        <v>22.247</v>
      </c>
      <c r="G48" s="38">
        <v>2.582</v>
      </c>
      <c r="H48" s="20">
        <f t="shared" si="9"/>
        <v>24.829</v>
      </c>
      <c r="I48" s="21">
        <f t="shared" si="10"/>
        <v>22.247</v>
      </c>
      <c r="J48" s="21">
        <f t="shared" si="11"/>
        <v>2.582</v>
      </c>
      <c r="K48" s="22">
        <f t="shared" si="12"/>
        <v>24.829</v>
      </c>
      <c r="L48" s="48">
        <f t="shared" si="13"/>
        <v>102.33619999999999</v>
      </c>
      <c r="M48" s="23">
        <f t="shared" si="14"/>
        <v>4.02792</v>
      </c>
      <c r="N48" s="24">
        <f t="shared" si="15"/>
        <v>106.36411999999999</v>
      </c>
    </row>
    <row r="49" spans="1:14" ht="15" customHeight="1">
      <c r="A49" s="17">
        <v>36</v>
      </c>
      <c r="B49" s="18" t="s">
        <v>54</v>
      </c>
      <c r="C49" s="43">
        <v>355.476</v>
      </c>
      <c r="D49" s="44">
        <v>119.507</v>
      </c>
      <c r="E49" s="20">
        <f t="shared" si="8"/>
        <v>474.983</v>
      </c>
      <c r="F49" s="38">
        <v>397.47</v>
      </c>
      <c r="G49" s="38">
        <v>130.079</v>
      </c>
      <c r="H49" s="20">
        <f t="shared" si="9"/>
        <v>527.549</v>
      </c>
      <c r="I49" s="21">
        <f t="shared" si="10"/>
        <v>41.99400000000003</v>
      </c>
      <c r="J49" s="21">
        <f t="shared" si="11"/>
        <v>10.572000000000003</v>
      </c>
      <c r="K49" s="22">
        <f t="shared" si="12"/>
        <v>52.565999999999974</v>
      </c>
      <c r="L49" s="48">
        <f t="shared" si="13"/>
        <v>193.17240000000012</v>
      </c>
      <c r="M49" s="23">
        <f t="shared" si="14"/>
        <v>16.492320000000007</v>
      </c>
      <c r="N49" s="24">
        <f t="shared" si="15"/>
        <v>209.66472000000013</v>
      </c>
    </row>
    <row r="50" spans="1:14" ht="15" customHeight="1">
      <c r="A50" s="17">
        <v>37</v>
      </c>
      <c r="B50" s="18" t="s">
        <v>55</v>
      </c>
      <c r="C50" s="19">
        <v>0</v>
      </c>
      <c r="D50" s="19">
        <v>0</v>
      </c>
      <c r="E50" s="20">
        <f t="shared" si="8"/>
        <v>0</v>
      </c>
      <c r="F50" s="38">
        <v>2.628</v>
      </c>
      <c r="G50" s="38">
        <v>1.26</v>
      </c>
      <c r="H50" s="20">
        <f t="shared" si="9"/>
        <v>3.888</v>
      </c>
      <c r="I50" s="21">
        <f t="shared" si="10"/>
        <v>2.628</v>
      </c>
      <c r="J50" s="21">
        <f t="shared" si="11"/>
        <v>1.26</v>
      </c>
      <c r="K50" s="22">
        <f t="shared" si="12"/>
        <v>3.888</v>
      </c>
      <c r="L50" s="48">
        <f t="shared" si="13"/>
        <v>12.088799999999999</v>
      </c>
      <c r="M50" s="23">
        <f t="shared" si="14"/>
        <v>1.9656</v>
      </c>
      <c r="N50" s="24">
        <f t="shared" si="15"/>
        <v>14.0544</v>
      </c>
    </row>
    <row r="51" spans="1:14" ht="15" customHeight="1">
      <c r="A51" s="17">
        <v>38</v>
      </c>
      <c r="B51" s="18" t="s">
        <v>56</v>
      </c>
      <c r="C51" s="43">
        <v>340.928</v>
      </c>
      <c r="D51" s="44">
        <v>84.618</v>
      </c>
      <c r="E51" s="20">
        <f t="shared" si="8"/>
        <v>425.546</v>
      </c>
      <c r="F51" s="38">
        <v>354.834</v>
      </c>
      <c r="G51" s="38">
        <v>101.076</v>
      </c>
      <c r="H51" s="20">
        <f t="shared" si="9"/>
        <v>455.90999999999997</v>
      </c>
      <c r="I51" s="21">
        <f t="shared" si="10"/>
        <v>13.906000000000006</v>
      </c>
      <c r="J51" s="21">
        <f t="shared" si="11"/>
        <v>16.458</v>
      </c>
      <c r="K51" s="22">
        <f t="shared" si="12"/>
        <v>30.363999999999976</v>
      </c>
      <c r="L51" s="48">
        <f t="shared" si="13"/>
        <v>63.967600000000026</v>
      </c>
      <c r="M51" s="23">
        <f t="shared" si="14"/>
        <v>25.67448</v>
      </c>
      <c r="N51" s="24">
        <f t="shared" si="15"/>
        <v>89.64208000000002</v>
      </c>
    </row>
    <row r="52" spans="1:14" ht="15" customHeight="1">
      <c r="A52" s="17">
        <v>39</v>
      </c>
      <c r="B52" s="18" t="s">
        <v>57</v>
      </c>
      <c r="C52" s="43">
        <v>730.452</v>
      </c>
      <c r="D52" s="44">
        <v>231.588</v>
      </c>
      <c r="E52" s="20">
        <f t="shared" si="8"/>
        <v>962.04</v>
      </c>
      <c r="F52" s="38">
        <v>1390.169</v>
      </c>
      <c r="G52" s="38">
        <v>508.387</v>
      </c>
      <c r="H52" s="20">
        <f t="shared" si="9"/>
        <v>1898.556</v>
      </c>
      <c r="I52" s="21">
        <f t="shared" si="10"/>
        <v>659.7170000000001</v>
      </c>
      <c r="J52" s="21">
        <f t="shared" si="11"/>
        <v>276.799</v>
      </c>
      <c r="K52" s="22">
        <f t="shared" si="12"/>
        <v>936.5160000000001</v>
      </c>
      <c r="L52" s="48">
        <f t="shared" si="13"/>
        <v>3034.6982000000003</v>
      </c>
      <c r="M52" s="23">
        <f t="shared" si="14"/>
        <v>431.80643999999995</v>
      </c>
      <c r="N52" s="24">
        <f t="shared" si="15"/>
        <v>3466.50464</v>
      </c>
    </row>
    <row r="53" spans="1:14" ht="15" customHeight="1">
      <c r="A53" s="17">
        <v>40</v>
      </c>
      <c r="B53" s="18" t="s">
        <v>58</v>
      </c>
      <c r="C53" s="19">
        <v>0</v>
      </c>
      <c r="D53" s="19">
        <v>0</v>
      </c>
      <c r="E53" s="20">
        <f t="shared" si="8"/>
        <v>0</v>
      </c>
      <c r="F53" s="38">
        <v>32.002</v>
      </c>
      <c r="G53" s="38">
        <v>2.374</v>
      </c>
      <c r="H53" s="20">
        <f t="shared" si="9"/>
        <v>34.376000000000005</v>
      </c>
      <c r="I53" s="21">
        <f t="shared" si="10"/>
        <v>32.002</v>
      </c>
      <c r="J53" s="21">
        <f t="shared" si="11"/>
        <v>2.374</v>
      </c>
      <c r="K53" s="22">
        <f t="shared" si="12"/>
        <v>34.376000000000005</v>
      </c>
      <c r="L53" s="48">
        <f t="shared" si="13"/>
        <v>147.2092</v>
      </c>
      <c r="M53" s="23">
        <f t="shared" si="14"/>
        <v>3.7034400000000005</v>
      </c>
      <c r="N53" s="24">
        <f t="shared" si="15"/>
        <v>150.91264</v>
      </c>
    </row>
    <row r="54" spans="1:14" ht="15" customHeight="1">
      <c r="A54" s="17">
        <v>41</v>
      </c>
      <c r="B54" s="25" t="s">
        <v>59</v>
      </c>
      <c r="C54" s="26">
        <v>0</v>
      </c>
      <c r="D54" s="26">
        <v>0</v>
      </c>
      <c r="E54" s="27">
        <f t="shared" si="8"/>
        <v>0</v>
      </c>
      <c r="F54" s="39">
        <v>34.039</v>
      </c>
      <c r="G54" s="39">
        <v>15.098</v>
      </c>
      <c r="H54" s="27">
        <f t="shared" si="9"/>
        <v>49.137</v>
      </c>
      <c r="I54" s="21">
        <f t="shared" si="10"/>
        <v>34.039</v>
      </c>
      <c r="J54" s="21">
        <f t="shared" si="11"/>
        <v>15.098</v>
      </c>
      <c r="K54" s="22">
        <f t="shared" si="12"/>
        <v>49.137</v>
      </c>
      <c r="L54" s="48">
        <f t="shared" si="13"/>
        <v>156.5794</v>
      </c>
      <c r="M54" s="23">
        <f t="shared" si="14"/>
        <v>23.552880000000002</v>
      </c>
      <c r="N54" s="24">
        <f t="shared" si="15"/>
        <v>180.13227999999998</v>
      </c>
    </row>
    <row r="55" spans="1:14" ht="15" customHeight="1">
      <c r="A55" s="17">
        <v>43</v>
      </c>
      <c r="B55" s="25" t="s">
        <v>60</v>
      </c>
      <c r="C55" s="26">
        <v>0</v>
      </c>
      <c r="D55" s="26">
        <v>0</v>
      </c>
      <c r="E55" s="27">
        <f t="shared" si="8"/>
        <v>0</v>
      </c>
      <c r="F55" s="39">
        <v>0</v>
      </c>
      <c r="G55" s="39">
        <v>0</v>
      </c>
      <c r="H55" s="27">
        <f t="shared" si="9"/>
        <v>0</v>
      </c>
      <c r="I55" s="21">
        <f t="shared" si="10"/>
        <v>0</v>
      </c>
      <c r="J55" s="21">
        <f t="shared" si="11"/>
        <v>0</v>
      </c>
      <c r="K55" s="22">
        <f t="shared" si="12"/>
        <v>0</v>
      </c>
      <c r="L55" s="48">
        <f t="shared" si="13"/>
        <v>0</v>
      </c>
      <c r="M55" s="23">
        <f t="shared" si="14"/>
        <v>0</v>
      </c>
      <c r="N55" s="24">
        <f t="shared" si="15"/>
        <v>0</v>
      </c>
    </row>
    <row r="56" spans="1:14" ht="15" customHeight="1">
      <c r="A56" s="17">
        <v>44</v>
      </c>
      <c r="B56" s="25" t="s">
        <v>61</v>
      </c>
      <c r="C56" s="26">
        <v>0</v>
      </c>
      <c r="D56" s="26">
        <v>0</v>
      </c>
      <c r="E56" s="27">
        <f t="shared" si="8"/>
        <v>0</v>
      </c>
      <c r="F56" s="39">
        <v>21.837</v>
      </c>
      <c r="G56" s="39">
        <v>12.426</v>
      </c>
      <c r="H56" s="27">
        <f t="shared" si="9"/>
        <v>34.263</v>
      </c>
      <c r="I56" s="21">
        <f t="shared" si="10"/>
        <v>21.837</v>
      </c>
      <c r="J56" s="21">
        <f t="shared" si="11"/>
        <v>12.426</v>
      </c>
      <c r="K56" s="22">
        <f t="shared" si="12"/>
        <v>34.263</v>
      </c>
      <c r="L56" s="48">
        <f t="shared" si="13"/>
        <v>100.4502</v>
      </c>
      <c r="M56" s="23">
        <f t="shared" si="14"/>
        <v>19.38456</v>
      </c>
      <c r="N56" s="24">
        <f t="shared" si="15"/>
        <v>119.83475999999999</v>
      </c>
    </row>
    <row r="57" spans="1:14" ht="15" customHeight="1">
      <c r="A57" s="17">
        <v>45</v>
      </c>
      <c r="B57" s="25" t="s">
        <v>62</v>
      </c>
      <c r="C57" s="43">
        <v>1027.529</v>
      </c>
      <c r="D57" s="44">
        <v>310.359</v>
      </c>
      <c r="E57" s="27">
        <f t="shared" si="8"/>
        <v>1337.888</v>
      </c>
      <c r="F57" s="39">
        <v>1525.242</v>
      </c>
      <c r="G57" s="39">
        <v>585.264</v>
      </c>
      <c r="H57" s="27">
        <f t="shared" si="9"/>
        <v>2110.506</v>
      </c>
      <c r="I57" s="21">
        <f t="shared" si="10"/>
        <v>497.71299999999997</v>
      </c>
      <c r="J57" s="21">
        <f t="shared" si="11"/>
        <v>274.90500000000003</v>
      </c>
      <c r="K57" s="22">
        <f t="shared" si="12"/>
        <v>772.6179999999999</v>
      </c>
      <c r="L57" s="48">
        <f t="shared" si="13"/>
        <v>2289.4797999999996</v>
      </c>
      <c r="M57" s="23">
        <f t="shared" si="14"/>
        <v>428.8518000000001</v>
      </c>
      <c r="N57" s="24">
        <f t="shared" si="15"/>
        <v>2718.3315999999995</v>
      </c>
    </row>
    <row r="58" spans="1:14" ht="15" customHeight="1">
      <c r="A58" s="17">
        <v>46</v>
      </c>
      <c r="B58" s="25" t="s">
        <v>63</v>
      </c>
      <c r="C58" s="26">
        <v>0</v>
      </c>
      <c r="D58" s="26">
        <v>0</v>
      </c>
      <c r="E58" s="27">
        <f t="shared" si="8"/>
        <v>0</v>
      </c>
      <c r="F58" s="39">
        <v>54.382</v>
      </c>
      <c r="G58" s="39">
        <v>35.898</v>
      </c>
      <c r="H58" s="27">
        <f t="shared" si="9"/>
        <v>90.28</v>
      </c>
      <c r="I58" s="21">
        <f t="shared" si="10"/>
        <v>54.382</v>
      </c>
      <c r="J58" s="21">
        <f t="shared" si="11"/>
        <v>35.898</v>
      </c>
      <c r="K58" s="22">
        <f t="shared" si="12"/>
        <v>90.28</v>
      </c>
      <c r="L58" s="48">
        <f t="shared" si="13"/>
        <v>250.15719999999996</v>
      </c>
      <c r="M58" s="23">
        <f t="shared" si="14"/>
        <v>56.00088000000001</v>
      </c>
      <c r="N58" s="24">
        <f t="shared" si="15"/>
        <v>306.15808</v>
      </c>
    </row>
    <row r="59" spans="1:14" ht="15" customHeight="1">
      <c r="A59" s="17">
        <v>47</v>
      </c>
      <c r="B59" s="25" t="s">
        <v>64</v>
      </c>
      <c r="C59" s="26">
        <v>0</v>
      </c>
      <c r="D59" s="26">
        <v>0</v>
      </c>
      <c r="E59" s="27">
        <f t="shared" si="8"/>
        <v>0</v>
      </c>
      <c r="F59" s="39">
        <v>10.442</v>
      </c>
      <c r="G59" s="39">
        <v>4.521</v>
      </c>
      <c r="H59" s="27">
        <f t="shared" si="9"/>
        <v>14.963000000000001</v>
      </c>
      <c r="I59" s="21">
        <f t="shared" si="10"/>
        <v>10.442</v>
      </c>
      <c r="J59" s="21">
        <f t="shared" si="11"/>
        <v>4.521</v>
      </c>
      <c r="K59" s="22">
        <f t="shared" si="12"/>
        <v>14.963000000000001</v>
      </c>
      <c r="L59" s="48">
        <f t="shared" si="13"/>
        <v>48.033199999999994</v>
      </c>
      <c r="M59" s="23">
        <f t="shared" si="14"/>
        <v>7.05276</v>
      </c>
      <c r="N59" s="24">
        <f t="shared" si="15"/>
        <v>55.08595999999999</v>
      </c>
    </row>
    <row r="60" spans="1:14" ht="15" customHeight="1">
      <c r="A60" s="17">
        <v>48</v>
      </c>
      <c r="B60" s="25" t="s">
        <v>65</v>
      </c>
      <c r="C60" s="26">
        <v>0</v>
      </c>
      <c r="D60" s="26">
        <v>0</v>
      </c>
      <c r="E60" s="27">
        <f t="shared" si="8"/>
        <v>0</v>
      </c>
      <c r="F60" s="39">
        <v>0</v>
      </c>
      <c r="G60" s="39">
        <v>0</v>
      </c>
      <c r="H60" s="27">
        <f t="shared" si="9"/>
        <v>0</v>
      </c>
      <c r="I60" s="21">
        <f t="shared" si="10"/>
        <v>0</v>
      </c>
      <c r="J60" s="21">
        <f t="shared" si="11"/>
        <v>0</v>
      </c>
      <c r="K60" s="22">
        <f t="shared" si="12"/>
        <v>0</v>
      </c>
      <c r="L60" s="48">
        <f t="shared" si="13"/>
        <v>0</v>
      </c>
      <c r="M60" s="23">
        <f t="shared" si="14"/>
        <v>0</v>
      </c>
      <c r="N60" s="24">
        <f t="shared" si="15"/>
        <v>0</v>
      </c>
    </row>
    <row r="61" spans="1:14" ht="15" customHeight="1">
      <c r="A61" s="17">
        <v>49</v>
      </c>
      <c r="B61" s="25" t="s">
        <v>66</v>
      </c>
      <c r="C61" s="43">
        <v>415.612</v>
      </c>
      <c r="D61" s="44">
        <v>145.68</v>
      </c>
      <c r="E61" s="27">
        <f t="shared" si="8"/>
        <v>561.292</v>
      </c>
      <c r="F61" s="39">
        <v>463.062</v>
      </c>
      <c r="G61" s="39">
        <v>185.809</v>
      </c>
      <c r="H61" s="27">
        <f t="shared" si="9"/>
        <v>648.871</v>
      </c>
      <c r="I61" s="21">
        <f t="shared" si="10"/>
        <v>47.44999999999999</v>
      </c>
      <c r="J61" s="21">
        <f t="shared" si="11"/>
        <v>40.12899999999999</v>
      </c>
      <c r="K61" s="22">
        <f t="shared" si="12"/>
        <v>87.57899999999995</v>
      </c>
      <c r="L61" s="48">
        <f t="shared" si="13"/>
        <v>218.26999999999992</v>
      </c>
      <c r="M61" s="23">
        <f t="shared" si="14"/>
        <v>62.60123999999999</v>
      </c>
      <c r="N61" s="24">
        <f t="shared" si="15"/>
        <v>280.87123999999994</v>
      </c>
    </row>
    <row r="62" spans="1:14" ht="15" customHeight="1">
      <c r="A62" s="17">
        <v>50</v>
      </c>
      <c r="B62" s="25" t="s">
        <v>67</v>
      </c>
      <c r="C62" s="43">
        <v>834.628</v>
      </c>
      <c r="D62" s="44">
        <v>164.757</v>
      </c>
      <c r="E62" s="27">
        <f t="shared" si="8"/>
        <v>999.385</v>
      </c>
      <c r="F62" s="39">
        <v>902.296</v>
      </c>
      <c r="G62" s="39">
        <v>188.259</v>
      </c>
      <c r="H62" s="27">
        <f t="shared" si="9"/>
        <v>1090.555</v>
      </c>
      <c r="I62" s="21">
        <f t="shared" si="10"/>
        <v>67.668</v>
      </c>
      <c r="J62" s="21">
        <f t="shared" si="11"/>
        <v>23.50199999999998</v>
      </c>
      <c r="K62" s="22">
        <f t="shared" si="12"/>
        <v>91.17000000000007</v>
      </c>
      <c r="L62" s="48">
        <f t="shared" si="13"/>
        <v>311.2728</v>
      </c>
      <c r="M62" s="23">
        <f t="shared" si="14"/>
        <v>36.66311999999997</v>
      </c>
      <c r="N62" s="24">
        <f t="shared" si="15"/>
        <v>347.93592</v>
      </c>
    </row>
    <row r="63" spans="1:14" ht="15" customHeight="1">
      <c r="A63" s="17">
        <v>51</v>
      </c>
      <c r="B63" s="25" t="s">
        <v>68</v>
      </c>
      <c r="C63" s="43">
        <v>79.743</v>
      </c>
      <c r="D63" s="44">
        <v>25.341</v>
      </c>
      <c r="E63" s="27">
        <f t="shared" si="8"/>
        <v>105.084</v>
      </c>
      <c r="F63" s="39">
        <v>109.177</v>
      </c>
      <c r="G63" s="39">
        <v>36.408</v>
      </c>
      <c r="H63" s="27">
        <f t="shared" si="9"/>
        <v>145.585</v>
      </c>
      <c r="I63" s="21">
        <f t="shared" si="10"/>
        <v>29.43400000000001</v>
      </c>
      <c r="J63" s="21">
        <f t="shared" si="11"/>
        <v>11.067</v>
      </c>
      <c r="K63" s="22">
        <f t="shared" si="12"/>
        <v>40.501000000000005</v>
      </c>
      <c r="L63" s="48">
        <f t="shared" si="13"/>
        <v>135.39640000000006</v>
      </c>
      <c r="M63" s="23">
        <f t="shared" si="14"/>
        <v>17.26452</v>
      </c>
      <c r="N63" s="24">
        <f t="shared" si="15"/>
        <v>152.66092000000006</v>
      </c>
    </row>
    <row r="64" spans="1:14" ht="15" customHeight="1">
      <c r="A64" s="17">
        <v>52</v>
      </c>
      <c r="B64" s="25" t="s">
        <v>69</v>
      </c>
      <c r="C64" s="43">
        <v>81.21</v>
      </c>
      <c r="D64" s="44">
        <v>35.986</v>
      </c>
      <c r="E64" s="27">
        <f t="shared" si="8"/>
        <v>117.196</v>
      </c>
      <c r="F64" s="39">
        <v>103.984</v>
      </c>
      <c r="G64" s="39">
        <v>51.499</v>
      </c>
      <c r="H64" s="27">
        <f t="shared" si="9"/>
        <v>155.483</v>
      </c>
      <c r="I64" s="21">
        <f t="shared" si="10"/>
        <v>22.774</v>
      </c>
      <c r="J64" s="21">
        <f t="shared" si="11"/>
        <v>15.513000000000005</v>
      </c>
      <c r="K64" s="22">
        <f t="shared" si="12"/>
        <v>38.287000000000006</v>
      </c>
      <c r="L64" s="48">
        <f t="shared" si="13"/>
        <v>104.76039999999999</v>
      </c>
      <c r="M64" s="23">
        <f t="shared" si="14"/>
        <v>24.20028000000001</v>
      </c>
      <c r="N64" s="24">
        <f t="shared" si="15"/>
        <v>128.96068</v>
      </c>
    </row>
    <row r="65" spans="1:14" ht="15" customHeight="1">
      <c r="A65" s="17">
        <v>53</v>
      </c>
      <c r="B65" s="25" t="s">
        <v>70</v>
      </c>
      <c r="C65" s="26">
        <v>0</v>
      </c>
      <c r="D65" s="26">
        <v>0</v>
      </c>
      <c r="E65" s="27">
        <f t="shared" si="8"/>
        <v>0</v>
      </c>
      <c r="F65" s="39">
        <v>5.803</v>
      </c>
      <c r="G65" s="39">
        <v>0.032</v>
      </c>
      <c r="H65" s="27">
        <f t="shared" si="9"/>
        <v>5.835</v>
      </c>
      <c r="I65" s="21">
        <f t="shared" si="10"/>
        <v>5.803</v>
      </c>
      <c r="J65" s="21">
        <f t="shared" si="11"/>
        <v>0.032</v>
      </c>
      <c r="K65" s="22">
        <f t="shared" si="12"/>
        <v>5.835</v>
      </c>
      <c r="L65" s="48">
        <f t="shared" si="13"/>
        <v>26.693799999999996</v>
      </c>
      <c r="M65" s="23">
        <f t="shared" si="14"/>
        <v>0.049920000000000006</v>
      </c>
      <c r="N65" s="24">
        <f t="shared" si="15"/>
        <v>26.743719999999996</v>
      </c>
    </row>
    <row r="66" spans="1:14" ht="15" customHeight="1">
      <c r="A66" s="17">
        <v>54</v>
      </c>
      <c r="B66" s="25" t="s">
        <v>71</v>
      </c>
      <c r="C66" s="43">
        <v>100.603</v>
      </c>
      <c r="D66" s="44">
        <v>27.05</v>
      </c>
      <c r="E66" s="27">
        <f t="shared" si="8"/>
        <v>127.65299999999999</v>
      </c>
      <c r="F66" s="39">
        <v>162.938</v>
      </c>
      <c r="G66" s="39">
        <v>55.036</v>
      </c>
      <c r="H66" s="27">
        <f t="shared" si="9"/>
        <v>217.974</v>
      </c>
      <c r="I66" s="21">
        <f t="shared" si="10"/>
        <v>62.334999999999994</v>
      </c>
      <c r="J66" s="21">
        <f t="shared" si="11"/>
        <v>27.986</v>
      </c>
      <c r="K66" s="22">
        <f t="shared" si="12"/>
        <v>90.321</v>
      </c>
      <c r="L66" s="48">
        <f t="shared" si="13"/>
        <v>286.74099999999993</v>
      </c>
      <c r="M66" s="23">
        <f t="shared" si="14"/>
        <v>43.65816</v>
      </c>
      <c r="N66" s="24">
        <f t="shared" si="15"/>
        <v>330.39915999999994</v>
      </c>
    </row>
    <row r="67" spans="1:14" ht="15" customHeight="1">
      <c r="A67" s="17">
        <v>56</v>
      </c>
      <c r="B67" s="25" t="s">
        <v>72</v>
      </c>
      <c r="C67" s="26">
        <v>0</v>
      </c>
      <c r="D67" s="26">
        <v>0</v>
      </c>
      <c r="E67" s="27">
        <f t="shared" si="8"/>
        <v>0</v>
      </c>
      <c r="F67" s="39">
        <v>419.434</v>
      </c>
      <c r="G67" s="39">
        <v>116.23</v>
      </c>
      <c r="H67" s="27">
        <f t="shared" si="9"/>
        <v>535.664</v>
      </c>
      <c r="I67" s="21">
        <f t="shared" si="10"/>
        <v>419.434</v>
      </c>
      <c r="J67" s="21">
        <f t="shared" si="11"/>
        <v>116.23</v>
      </c>
      <c r="K67" s="22">
        <f t="shared" si="12"/>
        <v>535.664</v>
      </c>
      <c r="L67" s="48">
        <f t="shared" si="13"/>
        <v>1929.3963999999999</v>
      </c>
      <c r="M67" s="23">
        <f t="shared" si="14"/>
        <v>181.3188</v>
      </c>
      <c r="N67" s="24">
        <f t="shared" si="15"/>
        <v>2110.7151999999996</v>
      </c>
    </row>
    <row r="68" spans="1:14" ht="15" customHeight="1">
      <c r="A68" s="17">
        <v>57</v>
      </c>
      <c r="B68" s="25" t="s">
        <v>73</v>
      </c>
      <c r="C68" s="26">
        <v>0</v>
      </c>
      <c r="D68" s="26">
        <v>0</v>
      </c>
      <c r="E68" s="27">
        <f t="shared" si="8"/>
        <v>0</v>
      </c>
      <c r="F68" s="39">
        <v>11.052</v>
      </c>
      <c r="G68" s="39">
        <v>5.397</v>
      </c>
      <c r="H68" s="27">
        <f t="shared" si="9"/>
        <v>16.448999999999998</v>
      </c>
      <c r="I68" s="21">
        <f t="shared" si="10"/>
        <v>11.052</v>
      </c>
      <c r="J68" s="21">
        <f t="shared" si="11"/>
        <v>5.397</v>
      </c>
      <c r="K68" s="22">
        <f t="shared" si="12"/>
        <v>16.448999999999998</v>
      </c>
      <c r="L68" s="48">
        <f t="shared" si="13"/>
        <v>50.83919999999999</v>
      </c>
      <c r="M68" s="23">
        <f t="shared" si="14"/>
        <v>8.41932</v>
      </c>
      <c r="N68" s="24">
        <f t="shared" si="15"/>
        <v>59.25851999999999</v>
      </c>
    </row>
    <row r="69" spans="1:14" ht="15" customHeight="1">
      <c r="A69" s="17">
        <v>58</v>
      </c>
      <c r="B69" s="25" t="s">
        <v>74</v>
      </c>
      <c r="C69" s="43">
        <v>217.217</v>
      </c>
      <c r="D69" s="44">
        <v>61.618</v>
      </c>
      <c r="E69" s="27">
        <f t="shared" si="8"/>
        <v>278.83500000000004</v>
      </c>
      <c r="F69" s="39">
        <v>251.303</v>
      </c>
      <c r="G69" s="39">
        <v>70.777</v>
      </c>
      <c r="H69" s="27">
        <f t="shared" si="9"/>
        <v>322.08</v>
      </c>
      <c r="I69" s="21">
        <f t="shared" si="10"/>
        <v>34.085999999999984</v>
      </c>
      <c r="J69" s="21">
        <f t="shared" si="11"/>
        <v>9.158999999999999</v>
      </c>
      <c r="K69" s="22">
        <f t="shared" si="12"/>
        <v>43.24499999999995</v>
      </c>
      <c r="L69" s="48">
        <f t="shared" si="13"/>
        <v>156.79559999999992</v>
      </c>
      <c r="M69" s="23">
        <f t="shared" si="14"/>
        <v>14.288039999999999</v>
      </c>
      <c r="N69" s="24">
        <f t="shared" si="15"/>
        <v>171.08363999999992</v>
      </c>
    </row>
    <row r="70" spans="1:14" ht="15" customHeight="1">
      <c r="A70" s="17">
        <v>59</v>
      </c>
      <c r="B70" s="25" t="s">
        <v>75</v>
      </c>
      <c r="C70" s="26">
        <v>0</v>
      </c>
      <c r="D70" s="26">
        <v>0</v>
      </c>
      <c r="E70" s="27">
        <f t="shared" si="8"/>
        <v>0</v>
      </c>
      <c r="F70" s="39">
        <v>86.728</v>
      </c>
      <c r="G70" s="39">
        <v>15.611</v>
      </c>
      <c r="H70" s="27">
        <f t="shared" si="9"/>
        <v>102.339</v>
      </c>
      <c r="I70" s="21">
        <f t="shared" si="10"/>
        <v>86.728</v>
      </c>
      <c r="J70" s="21">
        <f t="shared" si="11"/>
        <v>15.611</v>
      </c>
      <c r="K70" s="22">
        <f t="shared" si="12"/>
        <v>102.339</v>
      </c>
      <c r="L70" s="48">
        <f t="shared" si="13"/>
        <v>398.94879999999995</v>
      </c>
      <c r="M70" s="23">
        <f t="shared" si="14"/>
        <v>24.353160000000003</v>
      </c>
      <c r="N70" s="24">
        <f t="shared" si="15"/>
        <v>423.30195999999995</v>
      </c>
    </row>
    <row r="71" spans="1:14" ht="15" customHeight="1">
      <c r="A71" s="17">
        <v>60</v>
      </c>
      <c r="B71" s="25" t="s">
        <v>76</v>
      </c>
      <c r="C71" s="26">
        <v>0</v>
      </c>
      <c r="D71" s="26">
        <v>0</v>
      </c>
      <c r="E71" s="27">
        <f t="shared" si="8"/>
        <v>0</v>
      </c>
      <c r="F71" s="39">
        <v>457.86</v>
      </c>
      <c r="G71" s="39">
        <v>208.53</v>
      </c>
      <c r="H71" s="27">
        <f t="shared" si="9"/>
        <v>666.39</v>
      </c>
      <c r="I71" s="21">
        <f t="shared" si="10"/>
        <v>457.86</v>
      </c>
      <c r="J71" s="21">
        <f t="shared" si="11"/>
        <v>208.53</v>
      </c>
      <c r="K71" s="22">
        <f t="shared" si="12"/>
        <v>666.39</v>
      </c>
      <c r="L71" s="48">
        <f t="shared" si="13"/>
        <v>2106.156</v>
      </c>
      <c r="M71" s="23">
        <f t="shared" si="14"/>
        <v>325.3068</v>
      </c>
      <c r="N71" s="24">
        <f t="shared" si="15"/>
        <v>2431.4628</v>
      </c>
    </row>
    <row r="72" spans="1:14" ht="15" customHeight="1">
      <c r="A72" s="17">
        <v>61</v>
      </c>
      <c r="B72" s="25" t="s">
        <v>77</v>
      </c>
      <c r="C72" s="26">
        <v>0</v>
      </c>
      <c r="D72" s="26">
        <v>0</v>
      </c>
      <c r="E72" s="27">
        <f t="shared" si="8"/>
        <v>0</v>
      </c>
      <c r="F72" s="39">
        <v>139.714</v>
      </c>
      <c r="G72" s="39">
        <v>52.845</v>
      </c>
      <c r="H72" s="27">
        <f t="shared" si="9"/>
        <v>192.559</v>
      </c>
      <c r="I72" s="21">
        <f t="shared" si="10"/>
        <v>139.714</v>
      </c>
      <c r="J72" s="21">
        <f t="shared" si="11"/>
        <v>52.845</v>
      </c>
      <c r="K72" s="22">
        <f t="shared" si="12"/>
        <v>192.559</v>
      </c>
      <c r="L72" s="48">
        <f t="shared" si="13"/>
        <v>642.6844</v>
      </c>
      <c r="M72" s="23">
        <f t="shared" si="14"/>
        <v>82.4382</v>
      </c>
      <c r="N72" s="24">
        <f t="shared" si="15"/>
        <v>725.1225999999999</v>
      </c>
    </row>
    <row r="73" spans="1:14" ht="15" customHeight="1">
      <c r="A73" s="17">
        <v>62</v>
      </c>
      <c r="B73" s="25" t="s">
        <v>78</v>
      </c>
      <c r="C73" s="43">
        <v>283.822</v>
      </c>
      <c r="D73" s="44">
        <v>116.745</v>
      </c>
      <c r="E73" s="27">
        <f t="shared" si="8"/>
        <v>400.567</v>
      </c>
      <c r="F73" s="39">
        <v>394.961</v>
      </c>
      <c r="G73" s="39">
        <v>157.117</v>
      </c>
      <c r="H73" s="27">
        <f t="shared" si="9"/>
        <v>552.078</v>
      </c>
      <c r="I73" s="21">
        <f t="shared" si="10"/>
        <v>111.13900000000001</v>
      </c>
      <c r="J73" s="21">
        <f t="shared" si="11"/>
        <v>40.371999999999986</v>
      </c>
      <c r="K73" s="22">
        <f t="shared" si="12"/>
        <v>151.51099999999997</v>
      </c>
      <c r="L73" s="48">
        <f t="shared" si="13"/>
        <v>511.2394</v>
      </c>
      <c r="M73" s="23">
        <f t="shared" si="14"/>
        <v>62.98031999999998</v>
      </c>
      <c r="N73" s="24">
        <f t="shared" si="15"/>
        <v>574.2197199999999</v>
      </c>
    </row>
    <row r="74" spans="1:14" ht="15" customHeight="1">
      <c r="A74" s="17">
        <v>63</v>
      </c>
      <c r="B74" s="25" t="s">
        <v>79</v>
      </c>
      <c r="C74" s="43">
        <v>1079.171</v>
      </c>
      <c r="D74" s="44">
        <v>613.298</v>
      </c>
      <c r="E74" s="27">
        <f t="shared" si="8"/>
        <v>1692.469</v>
      </c>
      <c r="F74" s="39">
        <v>1615.745</v>
      </c>
      <c r="G74" s="39">
        <v>871.431</v>
      </c>
      <c r="H74" s="27">
        <f t="shared" si="9"/>
        <v>2487.176</v>
      </c>
      <c r="I74" s="21">
        <f t="shared" si="10"/>
        <v>536.5739999999998</v>
      </c>
      <c r="J74" s="21">
        <f t="shared" si="11"/>
        <v>258.13300000000004</v>
      </c>
      <c r="K74" s="22">
        <f t="shared" si="12"/>
        <v>794.7069999999999</v>
      </c>
      <c r="L74" s="48">
        <f t="shared" si="13"/>
        <v>2468.240399999999</v>
      </c>
      <c r="M74" s="23">
        <f t="shared" si="14"/>
        <v>402.68748000000005</v>
      </c>
      <c r="N74" s="24">
        <f t="shared" si="15"/>
        <v>2870.9278799999993</v>
      </c>
    </row>
    <row r="75" spans="1:14" ht="15" customHeight="1">
      <c r="A75" s="17">
        <v>64</v>
      </c>
      <c r="B75" s="25" t="s">
        <v>80</v>
      </c>
      <c r="C75" s="26">
        <v>0</v>
      </c>
      <c r="D75" s="26">
        <v>0</v>
      </c>
      <c r="E75" s="27">
        <f t="shared" si="8"/>
        <v>0</v>
      </c>
      <c r="F75" s="39">
        <v>0</v>
      </c>
      <c r="G75" s="39">
        <v>0</v>
      </c>
      <c r="H75" s="27">
        <f t="shared" si="9"/>
        <v>0</v>
      </c>
      <c r="I75" s="21">
        <f t="shared" si="10"/>
        <v>0</v>
      </c>
      <c r="J75" s="21">
        <f t="shared" si="11"/>
        <v>0</v>
      </c>
      <c r="K75" s="22">
        <f t="shared" si="12"/>
        <v>0</v>
      </c>
      <c r="L75" s="48">
        <f t="shared" si="13"/>
        <v>0</v>
      </c>
      <c r="M75" s="23">
        <f t="shared" si="14"/>
        <v>0</v>
      </c>
      <c r="N75" s="24">
        <f t="shared" si="15"/>
        <v>0</v>
      </c>
    </row>
    <row r="76" spans="1:14" ht="15" customHeight="1">
      <c r="A76" s="17">
        <v>65</v>
      </c>
      <c r="B76" s="25" t="s">
        <v>81</v>
      </c>
      <c r="C76" s="43">
        <v>239.686</v>
      </c>
      <c r="D76" s="44">
        <v>88.827</v>
      </c>
      <c r="E76" s="27">
        <f aca="true" t="shared" si="16" ref="E76:E87">C76+D76</f>
        <v>328.51300000000003</v>
      </c>
      <c r="F76" s="39">
        <v>358.207</v>
      </c>
      <c r="G76" s="39">
        <v>158.556</v>
      </c>
      <c r="H76" s="27">
        <f aca="true" t="shared" si="17" ref="H76:H87">F76+G76</f>
        <v>516.763</v>
      </c>
      <c r="I76" s="21">
        <f aca="true" t="shared" si="18" ref="I76:I87">F76-C76</f>
        <v>118.52099999999999</v>
      </c>
      <c r="J76" s="21">
        <f aca="true" t="shared" si="19" ref="J76:J87">G76-D76</f>
        <v>69.72900000000001</v>
      </c>
      <c r="K76" s="22">
        <f aca="true" t="shared" si="20" ref="K76:K87">H76-E76</f>
        <v>188.25</v>
      </c>
      <c r="L76" s="48">
        <f aca="true" t="shared" si="21" ref="L76:L87">I76*$D$6</f>
        <v>545.1965999999999</v>
      </c>
      <c r="M76" s="23">
        <f aca="true" t="shared" si="22" ref="M76:M87">J76*$D$7</f>
        <v>108.77724000000002</v>
      </c>
      <c r="N76" s="24">
        <f aca="true" t="shared" si="23" ref="N76:N87">M76+L76</f>
        <v>653.9738399999999</v>
      </c>
    </row>
    <row r="77" spans="1:14" ht="15" customHeight="1">
      <c r="A77" s="17">
        <v>66</v>
      </c>
      <c r="B77" s="25" t="s">
        <v>82</v>
      </c>
      <c r="C77" s="42">
        <v>911.01</v>
      </c>
      <c r="D77" s="38">
        <v>313.106</v>
      </c>
      <c r="E77" s="27">
        <f t="shared" si="16"/>
        <v>1224.116</v>
      </c>
      <c r="F77" s="39">
        <v>913.419</v>
      </c>
      <c r="G77" s="39">
        <v>314.435</v>
      </c>
      <c r="H77" s="27">
        <f t="shared" si="17"/>
        <v>1227.854</v>
      </c>
      <c r="I77" s="21">
        <f t="shared" si="18"/>
        <v>2.408999999999992</v>
      </c>
      <c r="J77" s="21">
        <f t="shared" si="19"/>
        <v>1.3290000000000077</v>
      </c>
      <c r="K77" s="22">
        <f t="shared" si="20"/>
        <v>3.7380000000000564</v>
      </c>
      <c r="L77" s="48">
        <f t="shared" si="21"/>
        <v>11.081399999999961</v>
      </c>
      <c r="M77" s="23">
        <f t="shared" si="22"/>
        <v>2.073240000000012</v>
      </c>
      <c r="N77" s="24">
        <f t="shared" si="23"/>
        <v>13.154639999999974</v>
      </c>
    </row>
    <row r="78" spans="1:14" ht="15" customHeight="1">
      <c r="A78" s="17">
        <v>67</v>
      </c>
      <c r="B78" s="25" t="s">
        <v>83</v>
      </c>
      <c r="C78" s="42">
        <v>751.676</v>
      </c>
      <c r="D78" s="38">
        <v>280.828</v>
      </c>
      <c r="E78" s="27">
        <f t="shared" si="16"/>
        <v>1032.504</v>
      </c>
      <c r="F78" s="39">
        <v>876.023</v>
      </c>
      <c r="G78" s="39">
        <v>394.399</v>
      </c>
      <c r="H78" s="27">
        <f t="shared" si="17"/>
        <v>1270.422</v>
      </c>
      <c r="I78" s="21">
        <f t="shared" si="18"/>
        <v>124.34699999999998</v>
      </c>
      <c r="J78" s="21">
        <f t="shared" si="19"/>
        <v>113.57100000000003</v>
      </c>
      <c r="K78" s="22">
        <f t="shared" si="20"/>
        <v>237.91800000000012</v>
      </c>
      <c r="L78" s="48">
        <f t="shared" si="21"/>
        <v>571.9961999999998</v>
      </c>
      <c r="M78" s="23">
        <f t="shared" si="22"/>
        <v>177.17076000000006</v>
      </c>
      <c r="N78" s="24">
        <f t="shared" si="23"/>
        <v>749.1669599999999</v>
      </c>
    </row>
    <row r="79" spans="1:14" ht="15" customHeight="1">
      <c r="A79" s="17">
        <v>68</v>
      </c>
      <c r="B79" s="25" t="s">
        <v>84</v>
      </c>
      <c r="C79" s="42">
        <v>185.564</v>
      </c>
      <c r="D79" s="38">
        <v>103.429</v>
      </c>
      <c r="E79" s="27">
        <f t="shared" si="16"/>
        <v>288.993</v>
      </c>
      <c r="F79" s="39">
        <v>200.08</v>
      </c>
      <c r="G79" s="39">
        <v>110.919</v>
      </c>
      <c r="H79" s="27">
        <f t="shared" si="17"/>
        <v>310.999</v>
      </c>
      <c r="I79" s="21">
        <f t="shared" si="18"/>
        <v>14.51600000000002</v>
      </c>
      <c r="J79" s="21">
        <f t="shared" si="19"/>
        <v>7.489999999999995</v>
      </c>
      <c r="K79" s="22">
        <f t="shared" si="20"/>
        <v>22.00600000000003</v>
      </c>
      <c r="L79" s="48">
        <f t="shared" si="21"/>
        <v>66.77360000000009</v>
      </c>
      <c r="M79" s="23">
        <f t="shared" si="22"/>
        <v>11.684399999999993</v>
      </c>
      <c r="N79" s="24">
        <f t="shared" si="23"/>
        <v>78.45800000000008</v>
      </c>
    </row>
    <row r="80" spans="1:14" ht="15" customHeight="1">
      <c r="A80" s="17">
        <v>69</v>
      </c>
      <c r="B80" s="25" t="s">
        <v>85</v>
      </c>
      <c r="C80" s="26">
        <v>0</v>
      </c>
      <c r="D80" s="26">
        <v>0</v>
      </c>
      <c r="E80" s="27">
        <f t="shared" si="16"/>
        <v>0</v>
      </c>
      <c r="F80" s="39">
        <v>170.44</v>
      </c>
      <c r="G80" s="39">
        <v>71.975</v>
      </c>
      <c r="H80" s="27">
        <f t="shared" si="17"/>
        <v>242.415</v>
      </c>
      <c r="I80" s="21">
        <f t="shared" si="18"/>
        <v>170.44</v>
      </c>
      <c r="J80" s="21">
        <f t="shared" si="19"/>
        <v>71.975</v>
      </c>
      <c r="K80" s="22">
        <f t="shared" si="20"/>
        <v>242.415</v>
      </c>
      <c r="L80" s="48">
        <f t="shared" si="21"/>
        <v>784.0239999999999</v>
      </c>
      <c r="M80" s="23">
        <f t="shared" si="22"/>
        <v>112.28099999999999</v>
      </c>
      <c r="N80" s="24">
        <f t="shared" si="23"/>
        <v>896.3049999999998</v>
      </c>
    </row>
    <row r="81" spans="1:14" ht="15" customHeight="1">
      <c r="A81" s="17">
        <v>70</v>
      </c>
      <c r="B81" s="25" t="s">
        <v>86</v>
      </c>
      <c r="C81" s="26">
        <v>0</v>
      </c>
      <c r="D81" s="26">
        <v>0</v>
      </c>
      <c r="E81" s="27">
        <f t="shared" si="16"/>
        <v>0</v>
      </c>
      <c r="F81" s="39">
        <v>78.374</v>
      </c>
      <c r="G81" s="39">
        <v>46.754</v>
      </c>
      <c r="H81" s="27">
        <f t="shared" si="17"/>
        <v>125.12799999999999</v>
      </c>
      <c r="I81" s="21">
        <f t="shared" si="18"/>
        <v>78.374</v>
      </c>
      <c r="J81" s="21">
        <f t="shared" si="19"/>
        <v>46.754</v>
      </c>
      <c r="K81" s="22">
        <f t="shared" si="20"/>
        <v>125.12799999999999</v>
      </c>
      <c r="L81" s="48">
        <f t="shared" si="21"/>
        <v>360.52039999999994</v>
      </c>
      <c r="M81" s="23">
        <f t="shared" si="22"/>
        <v>72.93624</v>
      </c>
      <c r="N81" s="24">
        <f t="shared" si="23"/>
        <v>433.45663999999994</v>
      </c>
    </row>
    <row r="82" spans="1:14" ht="15" customHeight="1">
      <c r="A82" s="17">
        <v>71</v>
      </c>
      <c r="B82" s="25" t="s">
        <v>87</v>
      </c>
      <c r="C82" s="26">
        <v>0</v>
      </c>
      <c r="D82" s="26">
        <v>0</v>
      </c>
      <c r="E82" s="27">
        <f t="shared" si="16"/>
        <v>0</v>
      </c>
      <c r="F82" s="39">
        <v>55.763</v>
      </c>
      <c r="G82" s="39">
        <v>24.152</v>
      </c>
      <c r="H82" s="27">
        <f t="shared" si="17"/>
        <v>79.91499999999999</v>
      </c>
      <c r="I82" s="21">
        <f t="shared" si="18"/>
        <v>55.763</v>
      </c>
      <c r="J82" s="21">
        <f t="shared" si="19"/>
        <v>24.152</v>
      </c>
      <c r="K82" s="22">
        <f t="shared" si="20"/>
        <v>79.91499999999999</v>
      </c>
      <c r="L82" s="48">
        <f t="shared" si="21"/>
        <v>256.5098</v>
      </c>
      <c r="M82" s="23">
        <f t="shared" si="22"/>
        <v>37.67712</v>
      </c>
      <c r="N82" s="24">
        <f t="shared" si="23"/>
        <v>294.18692</v>
      </c>
    </row>
    <row r="83" spans="1:14" ht="15" customHeight="1">
      <c r="A83" s="17">
        <v>72</v>
      </c>
      <c r="B83" s="25" t="s">
        <v>88</v>
      </c>
      <c r="C83" s="26">
        <v>0</v>
      </c>
      <c r="D83" s="26">
        <v>0</v>
      </c>
      <c r="E83" s="27">
        <f t="shared" si="16"/>
        <v>0</v>
      </c>
      <c r="F83" s="39">
        <v>207.399</v>
      </c>
      <c r="G83" s="39">
        <v>179.719</v>
      </c>
      <c r="H83" s="27">
        <f t="shared" si="17"/>
        <v>387.118</v>
      </c>
      <c r="I83" s="21">
        <f t="shared" si="18"/>
        <v>207.399</v>
      </c>
      <c r="J83" s="21">
        <f t="shared" si="19"/>
        <v>179.719</v>
      </c>
      <c r="K83" s="22">
        <f t="shared" si="20"/>
        <v>387.118</v>
      </c>
      <c r="L83" s="48">
        <f t="shared" si="21"/>
        <v>954.0354</v>
      </c>
      <c r="M83" s="23">
        <f t="shared" si="22"/>
        <v>280.36164</v>
      </c>
      <c r="N83" s="24">
        <f t="shared" si="23"/>
        <v>1234.39704</v>
      </c>
    </row>
    <row r="84" spans="1:14" ht="15" customHeight="1">
      <c r="A84" s="17">
        <v>73</v>
      </c>
      <c r="B84" s="25" t="s">
        <v>89</v>
      </c>
      <c r="C84" s="42">
        <v>251.453</v>
      </c>
      <c r="D84" s="38">
        <v>71.51</v>
      </c>
      <c r="E84" s="27">
        <f t="shared" si="16"/>
        <v>322.963</v>
      </c>
      <c r="F84" s="39">
        <v>327.742</v>
      </c>
      <c r="G84" s="39">
        <v>116.689</v>
      </c>
      <c r="H84" s="27">
        <f t="shared" si="17"/>
        <v>444.43100000000004</v>
      </c>
      <c r="I84" s="21">
        <f t="shared" si="18"/>
        <v>76.28900000000002</v>
      </c>
      <c r="J84" s="21">
        <f t="shared" si="19"/>
        <v>45.17899999999999</v>
      </c>
      <c r="K84" s="22">
        <f t="shared" si="20"/>
        <v>121.46800000000002</v>
      </c>
      <c r="L84" s="48">
        <f t="shared" si="21"/>
        <v>350.92940000000004</v>
      </c>
      <c r="M84" s="23">
        <f t="shared" si="22"/>
        <v>70.47923999999999</v>
      </c>
      <c r="N84" s="24">
        <f t="shared" si="23"/>
        <v>421.40864000000005</v>
      </c>
    </row>
    <row r="85" spans="1:14" ht="15" customHeight="1">
      <c r="A85" s="17">
        <v>74</v>
      </c>
      <c r="B85" s="25" t="s">
        <v>90</v>
      </c>
      <c r="C85" s="42">
        <v>590.503</v>
      </c>
      <c r="D85" s="38">
        <v>174.804</v>
      </c>
      <c r="E85" s="27">
        <f t="shared" si="16"/>
        <v>765.307</v>
      </c>
      <c r="F85" s="39">
        <v>910.861</v>
      </c>
      <c r="G85" s="39">
        <v>256.216</v>
      </c>
      <c r="H85" s="27">
        <f t="shared" si="17"/>
        <v>1167.077</v>
      </c>
      <c r="I85" s="21">
        <f t="shared" si="18"/>
        <v>320.35799999999995</v>
      </c>
      <c r="J85" s="21">
        <f t="shared" si="19"/>
        <v>81.412</v>
      </c>
      <c r="K85" s="22">
        <f t="shared" si="20"/>
        <v>401.77</v>
      </c>
      <c r="L85" s="48">
        <f t="shared" si="21"/>
        <v>1473.6467999999995</v>
      </c>
      <c r="M85" s="23">
        <f t="shared" si="22"/>
        <v>127.00272000000001</v>
      </c>
      <c r="N85" s="24">
        <f t="shared" si="23"/>
        <v>1600.6495199999995</v>
      </c>
    </row>
    <row r="86" spans="1:14" ht="15" customHeight="1">
      <c r="A86" s="17">
        <v>75</v>
      </c>
      <c r="B86" s="25" t="s">
        <v>91</v>
      </c>
      <c r="C86" s="26">
        <v>0</v>
      </c>
      <c r="D86" s="26">
        <v>0</v>
      </c>
      <c r="E86" s="27">
        <f t="shared" si="16"/>
        <v>0</v>
      </c>
      <c r="F86" s="39">
        <v>67.488</v>
      </c>
      <c r="G86" s="39">
        <v>28.784</v>
      </c>
      <c r="H86" s="27">
        <f t="shared" si="17"/>
        <v>96.27199999999999</v>
      </c>
      <c r="I86" s="21">
        <f t="shared" si="18"/>
        <v>67.488</v>
      </c>
      <c r="J86" s="21">
        <f t="shared" si="19"/>
        <v>28.784</v>
      </c>
      <c r="K86" s="22">
        <f t="shared" si="20"/>
        <v>96.27199999999999</v>
      </c>
      <c r="L86" s="48">
        <f t="shared" si="21"/>
        <v>310.4448</v>
      </c>
      <c r="M86" s="23">
        <f t="shared" si="22"/>
        <v>44.90304</v>
      </c>
      <c r="N86" s="24">
        <f t="shared" si="23"/>
        <v>355.34783999999996</v>
      </c>
    </row>
    <row r="87" spans="1:14" ht="15" customHeight="1" thickBot="1">
      <c r="A87" s="28">
        <v>76</v>
      </c>
      <c r="B87" s="29" t="s">
        <v>92</v>
      </c>
      <c r="C87" s="30">
        <v>0</v>
      </c>
      <c r="D87" s="30">
        <v>0</v>
      </c>
      <c r="E87" s="31">
        <f t="shared" si="16"/>
        <v>0</v>
      </c>
      <c r="F87" s="40">
        <v>0</v>
      </c>
      <c r="G87" s="40">
        <v>0</v>
      </c>
      <c r="H87" s="31">
        <f t="shared" si="17"/>
        <v>0</v>
      </c>
      <c r="I87" s="32">
        <f t="shared" si="18"/>
        <v>0</v>
      </c>
      <c r="J87" s="32">
        <f t="shared" si="19"/>
        <v>0</v>
      </c>
      <c r="K87" s="33">
        <f t="shared" si="20"/>
        <v>0</v>
      </c>
      <c r="L87" s="49">
        <f t="shared" si="21"/>
        <v>0</v>
      </c>
      <c r="M87" s="34">
        <f t="shared" si="22"/>
        <v>0</v>
      </c>
      <c r="N87" s="35">
        <f t="shared" si="23"/>
        <v>0</v>
      </c>
    </row>
    <row r="88" spans="1:14" ht="13.5" thickBot="1">
      <c r="A88" s="111" t="s">
        <v>93</v>
      </c>
      <c r="B88" s="112"/>
      <c r="C88" s="36">
        <f aca="true" t="shared" si="24" ref="C88:N88">SUM(C12:C87)</f>
        <v>18836.857999999997</v>
      </c>
      <c r="D88" s="36">
        <f t="shared" si="24"/>
        <v>9975.338000000002</v>
      </c>
      <c r="E88" s="36">
        <f t="shared" si="24"/>
        <v>28812.19599999999</v>
      </c>
      <c r="F88" s="36">
        <f t="shared" si="24"/>
        <v>28224.356000000003</v>
      </c>
      <c r="G88" s="36">
        <f t="shared" si="24"/>
        <v>15503.918999999996</v>
      </c>
      <c r="H88" s="36">
        <f t="shared" si="24"/>
        <v>43728.27499999999</v>
      </c>
      <c r="I88" s="36">
        <f t="shared" si="24"/>
        <v>9387.498</v>
      </c>
      <c r="J88" s="36">
        <f t="shared" si="24"/>
        <v>5528.580999999999</v>
      </c>
      <c r="K88" s="36">
        <f t="shared" si="24"/>
        <v>14916.079000000007</v>
      </c>
      <c r="L88" s="50">
        <f t="shared" si="24"/>
        <v>43182.49080000001</v>
      </c>
      <c r="M88" s="36">
        <f t="shared" si="24"/>
        <v>8624.586360000001</v>
      </c>
      <c r="N88" s="36">
        <f t="shared" si="24"/>
        <v>59569.665479999996</v>
      </c>
    </row>
    <row r="90" spans="1:11" ht="12.75">
      <c r="A90" s="90" t="s">
        <v>94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</sheetData>
  <mergeCells count="21">
    <mergeCell ref="O16:P16"/>
    <mergeCell ref="O17:Q17"/>
    <mergeCell ref="L16:M16"/>
    <mergeCell ref="A88:B88"/>
    <mergeCell ref="A90:K91"/>
    <mergeCell ref="E2:L2"/>
    <mergeCell ref="F9:H9"/>
    <mergeCell ref="I9:K10"/>
    <mergeCell ref="L9:N10"/>
    <mergeCell ref="C10:E10"/>
    <mergeCell ref="F10:H10"/>
    <mergeCell ref="A5:E5"/>
    <mergeCell ref="A6:C6"/>
    <mergeCell ref="A7:C7"/>
    <mergeCell ref="A9:A11"/>
    <mergeCell ref="B9:B11"/>
    <mergeCell ref="C9:E9"/>
    <mergeCell ref="A1:N1"/>
    <mergeCell ref="A2:C2"/>
    <mergeCell ref="A4:C4"/>
    <mergeCell ref="D4:E4"/>
  </mergeCells>
  <conditionalFormatting sqref="I12:L87 N12:N87 M12:M15 M17:M87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conditionalFormatting sqref="B15:C17 F15:F17">
    <cfRule type="expression" priority="3" dxfId="1" stopIfTrue="1">
      <formula>#VALUE!</formula>
    </cfRule>
  </conditionalFormatting>
  <conditionalFormatting sqref="D4:E4">
    <cfRule type="expression" priority="4" dxfId="0" stopIfTrue="1">
      <formula>#VALUE!</formula>
    </cfRule>
  </conditionalFormatting>
  <conditionalFormatting sqref="H12">
    <cfRule type="cellIs" priority="5" dxfId="2" operator="notEqual" stopIfTrue="1">
      <formula>$F$12+$G$12</formula>
    </cfRule>
  </conditionalFormatting>
  <printOptions/>
  <pageMargins left="0.2362204724409449" right="0.2362204724409449" top="0" bottom="0" header="0.31496062992125984" footer="0.31496062992125984"/>
  <pageSetup fitToHeight="20" horizontalDpi="300" verticalDpi="300" orientation="landscape" paperSize="9" scale="72" r:id="rId1"/>
  <headerFooter alignWithMargins="0">
    <oddFooter>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2013-10-01T05:22:27Z</cp:lastPrinted>
  <dcterms:created xsi:type="dcterms:W3CDTF">2011-03-31T08:24:44Z</dcterms:created>
  <dcterms:modified xsi:type="dcterms:W3CDTF">2013-10-02T10:46:07Z</dcterms:modified>
  <cp:category/>
  <cp:version/>
  <cp:contentType/>
  <cp:contentStatus/>
</cp:coreProperties>
</file>